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14A48783-1736-48CB-9C00-ED5252AE556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Inventory List" sheetId="1" r:id="rId1"/>
    <sheet name="Stocktake List" sheetId="2" r:id="rId2"/>
  </sheets>
  <definedNames>
    <definedName name="_xlnm.Print_Titles" localSheetId="0">'Inventory List'!$2:$2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1" l="1"/>
  <c r="W26" i="1"/>
  <c r="G8" i="1"/>
  <c r="O9" i="1"/>
  <c r="O8" i="1"/>
  <c r="O7" i="1"/>
  <c r="W17" i="1"/>
  <c r="G3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W16" i="1"/>
  <c r="N7" i="1"/>
  <c r="N9" i="1"/>
  <c r="F9" i="1"/>
  <c r="F7" i="1"/>
  <c r="F8" i="1"/>
  <c r="N8" i="1"/>
  <c r="A55" i="1"/>
  <c r="W12" i="1"/>
  <c r="W35" i="1"/>
  <c r="V35" i="1"/>
  <c r="W31" i="1"/>
  <c r="V31" i="1"/>
  <c r="G50" i="1" l="1"/>
  <c r="W37" i="1"/>
  <c r="V37" i="1"/>
  <c r="W30" i="1"/>
  <c r="W34" i="1"/>
  <c r="W36" i="1"/>
  <c r="V34" i="1"/>
  <c r="W28" i="1"/>
  <c r="V28" i="1"/>
  <c r="V30" i="1"/>
  <c r="O49" i="1" l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6" i="1"/>
  <c r="O5" i="1"/>
  <c r="O4" i="1"/>
  <c r="O3" i="1"/>
  <c r="O50" i="1" l="1"/>
  <c r="V51" i="1" l="1"/>
  <c r="N50" i="1"/>
  <c r="F50" i="1"/>
  <c r="W33" i="1"/>
  <c r="W32" i="1"/>
  <c r="W29" i="1"/>
  <c r="W25" i="1"/>
  <c r="W24" i="1"/>
  <c r="W23" i="1"/>
  <c r="W22" i="1"/>
  <c r="W21" i="1"/>
  <c r="W20" i="1"/>
  <c r="W19" i="1"/>
  <c r="W18" i="1"/>
  <c r="W15" i="1"/>
  <c r="W14" i="1"/>
  <c r="W13" i="1"/>
  <c r="W11" i="1"/>
  <c r="W10" i="1"/>
  <c r="W9" i="1"/>
  <c r="W8" i="1"/>
  <c r="W7" i="1"/>
  <c r="W6" i="1"/>
  <c r="W5" i="1"/>
  <c r="W4" i="1"/>
  <c r="W3" i="1"/>
  <c r="V32" i="1" l="1"/>
  <c r="V36" i="1"/>
  <c r="V25" i="1" l="1"/>
  <c r="V21" i="1"/>
  <c r="V22" i="1"/>
  <c r="V23" i="1"/>
  <c r="V24" i="1"/>
  <c r="V11" i="1"/>
  <c r="V12" i="1"/>
  <c r="V13" i="1"/>
  <c r="N37" i="1" l="1"/>
  <c r="N36" i="1"/>
  <c r="F37" i="1"/>
  <c r="F36" i="1"/>
  <c r="N30" i="1" l="1"/>
  <c r="F30" i="1"/>
  <c r="V20" i="1" l="1"/>
  <c r="N24" i="1" l="1"/>
  <c r="F24" i="1"/>
  <c r="N44" i="1" l="1"/>
  <c r="F44" i="1"/>
  <c r="N43" i="1"/>
  <c r="F43" i="1"/>
  <c r="N42" i="1"/>
  <c r="F42" i="1"/>
  <c r="V3" i="1"/>
  <c r="V4" i="1"/>
  <c r="V5" i="1"/>
  <c r="V6" i="1"/>
  <c r="V7" i="1"/>
  <c r="V8" i="1"/>
  <c r="V9" i="1"/>
  <c r="V10" i="1"/>
  <c r="V14" i="1"/>
  <c r="V15" i="1"/>
  <c r="V16" i="1"/>
  <c r="V18" i="1"/>
  <c r="V19" i="1"/>
  <c r="V29" i="1"/>
  <c r="V33" i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W51" i="1" l="1"/>
  <c r="N17" i="1"/>
  <c r="N18" i="1"/>
  <c r="F17" i="1"/>
  <c r="F18" i="1"/>
  <c r="N3" i="1" l="1"/>
  <c r="N4" i="1"/>
  <c r="N5" i="1"/>
  <c r="N6" i="1"/>
  <c r="N10" i="1"/>
  <c r="N11" i="1"/>
  <c r="N12" i="1"/>
  <c r="N13" i="1"/>
  <c r="N14" i="1"/>
  <c r="N15" i="1"/>
  <c r="N16" i="1"/>
  <c r="N19" i="1"/>
  <c r="N20" i="1"/>
  <c r="N21" i="1"/>
  <c r="N22" i="1"/>
  <c r="N23" i="1"/>
  <c r="N25" i="1"/>
  <c r="N26" i="1"/>
  <c r="N27" i="1"/>
  <c r="N28" i="1"/>
  <c r="N29" i="1"/>
  <c r="N31" i="1"/>
  <c r="N32" i="1"/>
  <c r="N33" i="1"/>
  <c r="N34" i="1"/>
  <c r="N35" i="1"/>
  <c r="N38" i="1"/>
  <c r="N39" i="1"/>
  <c r="N40" i="1"/>
  <c r="N41" i="1"/>
  <c r="N45" i="1"/>
  <c r="N46" i="1"/>
  <c r="N47" i="1"/>
  <c r="N48" i="1"/>
  <c r="N49" i="1"/>
  <c r="F3" i="1"/>
  <c r="F4" i="1"/>
  <c r="F5" i="1"/>
  <c r="F6" i="1"/>
  <c r="F10" i="1"/>
  <c r="F11" i="1"/>
  <c r="F12" i="1"/>
  <c r="F13" i="1"/>
  <c r="F14" i="1"/>
  <c r="F15" i="1"/>
  <c r="F16" i="1"/>
  <c r="F19" i="1"/>
  <c r="F20" i="1"/>
  <c r="F21" i="1"/>
  <c r="F22" i="1"/>
  <c r="F23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41" i="1"/>
  <c r="F45" i="1"/>
  <c r="F46" i="1"/>
  <c r="F47" i="1"/>
  <c r="F48" i="1"/>
  <c r="F49" i="1"/>
</calcChain>
</file>

<file path=xl/sharedStrings.xml><?xml version="1.0" encoding="utf-8"?>
<sst xmlns="http://schemas.openxmlformats.org/spreadsheetml/2006/main" count="393" uniqueCount="193">
  <si>
    <t>Inventory ID</t>
  </si>
  <si>
    <t>Unit Price</t>
  </si>
  <si>
    <t>Reorder
Level</t>
  </si>
  <si>
    <t>Quantity in
Stock</t>
  </si>
  <si>
    <t>6065 Mot</t>
  </si>
  <si>
    <t>6050 Mot</t>
  </si>
  <si>
    <t>6055 Mot</t>
  </si>
  <si>
    <t>6060 Mot</t>
  </si>
  <si>
    <t>6070 Mot</t>
  </si>
  <si>
    <t>6075 Mot</t>
  </si>
  <si>
    <t>6077 Mot</t>
  </si>
  <si>
    <t>6080 Mot</t>
  </si>
  <si>
    <t>6085 Mot</t>
  </si>
  <si>
    <t>6090 Mot</t>
  </si>
  <si>
    <t>6095 Mot</t>
  </si>
  <si>
    <t>6115 Mot</t>
  </si>
  <si>
    <t>6110 Mot</t>
  </si>
  <si>
    <t>6120 Mot</t>
  </si>
  <si>
    <t>6125 Mot</t>
  </si>
  <si>
    <t>6130 Mot</t>
  </si>
  <si>
    <t>6135 Mot</t>
  </si>
  <si>
    <t>6117 Mot</t>
  </si>
  <si>
    <t>6119 Mot</t>
  </si>
  <si>
    <t>6202 Mot</t>
  </si>
  <si>
    <t>6205 Mot</t>
  </si>
  <si>
    <t>6201 Mot</t>
  </si>
  <si>
    <t>6203 Mot</t>
  </si>
  <si>
    <t>6215 Mot</t>
  </si>
  <si>
    <t>6219 Mot</t>
  </si>
  <si>
    <t>6260 Mot</t>
  </si>
  <si>
    <t>6270 Mot</t>
  </si>
  <si>
    <t>6301 Mot</t>
  </si>
  <si>
    <t>6305 Mot</t>
  </si>
  <si>
    <t>6310 Mot</t>
  </si>
  <si>
    <t>6000 Mot</t>
  </si>
  <si>
    <t>Bath Lock</t>
  </si>
  <si>
    <t xml:space="preserve">Backplate </t>
  </si>
  <si>
    <t>Backplate</t>
  </si>
  <si>
    <t>Door Knob</t>
  </si>
  <si>
    <t>Lever Handle</t>
  </si>
  <si>
    <t>Finger Plate</t>
  </si>
  <si>
    <t>122mm Pull Handle</t>
  </si>
  <si>
    <t>160mm Pull Handle</t>
  </si>
  <si>
    <t>Cupped Draw Pull</t>
  </si>
  <si>
    <t>35mm Cupboard Knob</t>
  </si>
  <si>
    <t>Deco Cupboard Pull</t>
  </si>
  <si>
    <t>Escutcheon each</t>
  </si>
  <si>
    <t>39mm Cupboard Knob</t>
  </si>
  <si>
    <t>7050 MOT</t>
  </si>
  <si>
    <t>7055 MOT</t>
  </si>
  <si>
    <t>7150 MOT</t>
  </si>
  <si>
    <t>7155 MOT</t>
  </si>
  <si>
    <t>Brolux Backplate</t>
  </si>
  <si>
    <t>Brolux Knob</t>
  </si>
  <si>
    <t>Brolux Lever Handle</t>
  </si>
  <si>
    <t>Brolux Brass Flange</t>
  </si>
  <si>
    <t>Brolux Plain Spindle</t>
  </si>
  <si>
    <t>6050 Blk</t>
  </si>
  <si>
    <t>6055 Blk</t>
  </si>
  <si>
    <t>6060 Blk</t>
  </si>
  <si>
    <t>6065 Blk</t>
  </si>
  <si>
    <t>6070 Blk</t>
  </si>
  <si>
    <t>6075 Blk</t>
  </si>
  <si>
    <t>6077 Blk</t>
  </si>
  <si>
    <t>6080 Blk</t>
  </si>
  <si>
    <t>6085 Blk</t>
  </si>
  <si>
    <t>6090 Blk</t>
  </si>
  <si>
    <t>6095 Blk</t>
  </si>
  <si>
    <t>6110 Blk</t>
  </si>
  <si>
    <t>6115 Blk</t>
  </si>
  <si>
    <t>6117 Blk</t>
  </si>
  <si>
    <t>6119 Blk</t>
  </si>
  <si>
    <t>6120 Blk</t>
  </si>
  <si>
    <t>6125 Blk</t>
  </si>
  <si>
    <t>6130 Blk</t>
  </si>
  <si>
    <t>6135 Blk</t>
  </si>
  <si>
    <t>6202 Blk</t>
  </si>
  <si>
    <t>6205 Blk</t>
  </si>
  <si>
    <t>6201 Blk</t>
  </si>
  <si>
    <t>6203 Blk</t>
  </si>
  <si>
    <t>6215 Blk</t>
  </si>
  <si>
    <t>6219 Blk</t>
  </si>
  <si>
    <t>6260 Blk</t>
  </si>
  <si>
    <t>6270 Blk</t>
  </si>
  <si>
    <t>6301 Blk</t>
  </si>
  <si>
    <t>6305 Blk</t>
  </si>
  <si>
    <t>6310 Blk</t>
  </si>
  <si>
    <t>6000 Blk</t>
  </si>
  <si>
    <t>7050 BLK</t>
  </si>
  <si>
    <t>7055 BLK</t>
  </si>
  <si>
    <t>7150 BLK</t>
  </si>
  <si>
    <t>7155 BLK</t>
  </si>
  <si>
    <t>Polished Nickel Rose</t>
  </si>
  <si>
    <t>Antique Brass Rose</t>
  </si>
  <si>
    <t>6002 TSK</t>
  </si>
  <si>
    <t>6" Spindle for Brolite</t>
  </si>
  <si>
    <t>6005 PCH</t>
  </si>
  <si>
    <t>Turn &amp; Release</t>
  </si>
  <si>
    <t>2294/75CH 3"</t>
  </si>
  <si>
    <t>2294/63CH 2.5"</t>
  </si>
  <si>
    <t>Order --</t>
  </si>
  <si>
    <t>Black BLK</t>
  </si>
  <si>
    <t>Walnut Brown MOT</t>
  </si>
  <si>
    <t>Dummy Spindle</t>
  </si>
  <si>
    <t>6096 Mot</t>
  </si>
  <si>
    <t>6098 Mot</t>
  </si>
  <si>
    <t>6096 Blk</t>
  </si>
  <si>
    <t>6098 Blk</t>
  </si>
  <si>
    <t>2501PNC</t>
  </si>
  <si>
    <t>2501ASB</t>
  </si>
  <si>
    <t>2511COP</t>
  </si>
  <si>
    <t>Copper Backplate without Keyhole</t>
  </si>
  <si>
    <t>Copper Backplate with Keyhole</t>
  </si>
  <si>
    <t>2512PCP</t>
  </si>
  <si>
    <t>Chrome Backplate without Keyhole</t>
  </si>
  <si>
    <t>Chrome Backplate with Keyhole</t>
  </si>
  <si>
    <t>Misc</t>
  </si>
  <si>
    <t>2511PCP</t>
  </si>
  <si>
    <t>2511PB</t>
  </si>
  <si>
    <t>Brass Backplate without Keyhole</t>
  </si>
  <si>
    <t>2512COP</t>
  </si>
  <si>
    <t>2512PB</t>
  </si>
  <si>
    <t>Brass Backplate with Keyhole</t>
  </si>
  <si>
    <t>6320 Mot</t>
  </si>
  <si>
    <t>Cupboard Flush Pull</t>
  </si>
  <si>
    <t>6320 Blk</t>
  </si>
  <si>
    <t>6330 Mot</t>
  </si>
  <si>
    <t>Robe Hook</t>
  </si>
  <si>
    <t>6330 Blk</t>
  </si>
  <si>
    <t>6340 Mot</t>
  </si>
  <si>
    <t>Hat &amp; Coat Hook</t>
  </si>
  <si>
    <t>6340 Blk</t>
  </si>
  <si>
    <t>6122 Mot</t>
  </si>
  <si>
    <t>6122 Blk</t>
  </si>
  <si>
    <t>6005 PBL</t>
  </si>
  <si>
    <t>6207 Mot</t>
  </si>
  <si>
    <t>6207 Blk</t>
  </si>
  <si>
    <t>6261 Mot</t>
  </si>
  <si>
    <t>6263 Mot</t>
  </si>
  <si>
    <t>6261 Blk</t>
  </si>
  <si>
    <t>6263 Blk</t>
  </si>
  <si>
    <t>30mm Cupboard Knob</t>
  </si>
  <si>
    <t>0801MB 3"</t>
  </si>
  <si>
    <t>0802MB 4"</t>
  </si>
  <si>
    <t>6130MPB</t>
  </si>
  <si>
    <t>Brass Knob</t>
  </si>
  <si>
    <t>6130MPC</t>
  </si>
  <si>
    <t>2505PBU</t>
  </si>
  <si>
    <t>2505PCP</t>
  </si>
  <si>
    <t>2505COP</t>
  </si>
  <si>
    <t>2505ASB</t>
  </si>
  <si>
    <t>2505PNP</t>
  </si>
  <si>
    <t>6130MCO</t>
  </si>
  <si>
    <t>2501PNP</t>
  </si>
  <si>
    <t>2511PBU</t>
  </si>
  <si>
    <t>2295/75CH 3"</t>
  </si>
  <si>
    <t>2295/63CH 2.5"</t>
  </si>
  <si>
    <t>Stock Value</t>
  </si>
  <si>
    <t>Total £ Stock Retail</t>
  </si>
  <si>
    <t>Total Retail Cost</t>
  </si>
  <si>
    <t>Black Mortice deadbolt</t>
  </si>
  <si>
    <t>LAL1423  3"</t>
  </si>
  <si>
    <t>0801MB  3"</t>
  </si>
  <si>
    <t>Chrome Bathroom lock 3"</t>
  </si>
  <si>
    <t>Chrome Mortice door lock 3"</t>
  </si>
  <si>
    <t>Black Bathroom Lock 3"</t>
  </si>
  <si>
    <t>Chrome Bathroom lock 2.5"</t>
  </si>
  <si>
    <t>Chrome Mortice lock 2.5"</t>
  </si>
  <si>
    <t>LAL1422 2.5"</t>
  </si>
  <si>
    <t>Black Bathroom Lock 2.5"</t>
  </si>
  <si>
    <t>0802MB  4"</t>
  </si>
  <si>
    <t>LAL1450 2.5"</t>
  </si>
  <si>
    <t>Black Sash Lock 2.5"</t>
  </si>
  <si>
    <t>LAL1451 3"</t>
  </si>
  <si>
    <t>Black sash Lock 3"</t>
  </si>
  <si>
    <t>2512PBU</t>
  </si>
  <si>
    <t>Actual cost to RB inc VAT</t>
  </si>
  <si>
    <t>Chrome Knob</t>
  </si>
  <si>
    <t>Copper Knob</t>
  </si>
  <si>
    <t>6068 Blk</t>
  </si>
  <si>
    <t>6068 Mot</t>
  </si>
  <si>
    <t>6067 Mot</t>
  </si>
  <si>
    <t>6069 Mot</t>
  </si>
  <si>
    <t>6067 Blk</t>
  </si>
  <si>
    <t>6069 Blk</t>
  </si>
  <si>
    <t>ELDO6001</t>
  </si>
  <si>
    <t>Switch China Black</t>
  </si>
  <si>
    <t>ELDO6002</t>
  </si>
  <si>
    <t>Switch Bakelite Black</t>
  </si>
  <si>
    <t>Total £ Stock Retail inc vat</t>
  </si>
  <si>
    <t>4" spindles</t>
  </si>
  <si>
    <t>Stock Costs 20.04.2024</t>
  </si>
  <si>
    <t>20.04.2025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</si>
</sst>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£&quot;#,##0.00;[Red]\-&quot;£&quot;#,##0.00"/>
    <numFmt numFmtId="164" formatCode="&quot;$&quot;#,##0.00"/>
    <numFmt numFmtId="165" formatCode="#,##0.0000000"/>
  </numFmts>
  <fonts count="20" x14ac:knownFonts="1">
    <font>
      <sz val="10"/>
      <name val="Arial"/>
    </font>
    <font>
      <b/>
      <sz val="10"/>
      <color theme="0"/>
      <name val="Arial"/>
      <family val="2"/>
      <scheme val="minor"/>
    </font>
    <font>
      <sz val="14"/>
      <color theme="3"/>
      <name val="Arial"/>
      <family val="2"/>
      <scheme val="major"/>
    </font>
    <font>
      <sz val="14"/>
      <color theme="3"/>
      <name val="Arial"/>
      <family val="2"/>
      <scheme val="major"/>
    </font>
    <font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name val="Arial"/>
      <family val="2"/>
      <scheme val="minor"/>
    </font>
    <font>
      <b/>
      <sz val="12"/>
      <color theme="5" tint="-0.499984740745262"/>
      <name val="Arial"/>
      <family val="2"/>
      <scheme val="minor"/>
    </font>
    <font>
      <sz val="12"/>
      <color theme="5" tint="-0.249977111117893"/>
      <name val="Arial"/>
      <family val="2"/>
    </font>
    <font>
      <b/>
      <sz val="12"/>
      <color theme="1"/>
      <name val="Arial"/>
      <family val="2"/>
      <scheme val="minor"/>
    </font>
    <font>
      <sz val="12"/>
      <name val="Arial"/>
      <family val="2"/>
    </font>
    <font>
      <sz val="12"/>
      <color theme="1"/>
      <name val="Arial"/>
      <family val="2"/>
      <scheme val="minor"/>
    </font>
    <font>
      <sz val="14"/>
      <color rgb="FFFF0000"/>
      <name val="Arial"/>
      <family val="2"/>
      <scheme val="major"/>
    </font>
    <font>
      <sz val="10"/>
      <color rgb="FFFF0000"/>
      <name val="Arial"/>
      <family val="2"/>
      <scheme val="minor"/>
    </font>
    <font>
      <sz val="1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3" borderId="0" applyNumberFormat="0" applyBorder="0" applyProtection="0">
      <alignment horizontal="left" vertical="center" wrapText="1" indent="1"/>
    </xf>
    <xf numFmtId="0" fontId="1" fillId="2" borderId="0" applyNumberFormat="0" applyProtection="0">
      <alignment horizontal="left" vertical="center" wrapText="1" indent="1"/>
    </xf>
  </cellStyleXfs>
  <cellXfs count="53">
    <xf numFmtId="0" fontId="0" fillId="0" borderId="0" xfId="0"/>
    <xf numFmtId="0" fontId="3" fillId="3" borderId="0" xfId="1" applyFont="1">
      <alignment horizontal="left" vertical="center" wrapText="1" indent="1"/>
    </xf>
    <xf numFmtId="0" fontId="4" fillId="0" borderId="0" xfId="0" applyFont="1" applyAlignment="1">
      <alignment horizontal="left" wrapText="1" indent="1"/>
    </xf>
    <xf numFmtId="0" fontId="5" fillId="2" borderId="0" xfId="2" applyFont="1">
      <alignment horizontal="left" vertical="center" wrapText="1" indent="1"/>
    </xf>
    <xf numFmtId="0" fontId="6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164" fontId="6" fillId="0" borderId="0" xfId="0" applyNumberFormat="1" applyFont="1" applyAlignment="1">
      <alignment horizontal="right" wrapText="1" indent="1"/>
    </xf>
    <xf numFmtId="0" fontId="7" fillId="4" borderId="0" xfId="0" applyFont="1" applyFill="1" applyAlignment="1">
      <alignment horizontal="right" wrapText="1" indent="1"/>
    </xf>
    <xf numFmtId="0" fontId="6" fillId="0" borderId="0" xfId="0" applyFont="1" applyAlignment="1">
      <alignment horizontal="right" wrapText="1" indent="1"/>
    </xf>
    <xf numFmtId="0" fontId="8" fillId="0" borderId="4" xfId="0" applyFont="1" applyBorder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9" fillId="4" borderId="0" xfId="0" applyFont="1" applyFill="1" applyAlignment="1">
      <alignment horizontal="right" wrapText="1" indent="1"/>
    </xf>
    <xf numFmtId="0" fontId="10" fillId="4" borderId="0" xfId="0" applyFont="1" applyFill="1" applyAlignment="1">
      <alignment horizontal="right" wrapText="1" indent="1"/>
    </xf>
    <xf numFmtId="164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" fillId="2" borderId="0" xfId="2">
      <alignment horizontal="left" vertical="center" wrapText="1" indent="1"/>
    </xf>
    <xf numFmtId="0" fontId="6" fillId="0" borderId="4" xfId="0" applyFont="1" applyBorder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164" fontId="11" fillId="0" borderId="0" xfId="0" applyNumberFormat="1" applyFont="1" applyAlignment="1">
      <alignment horizontal="right" wrapText="1" indent="1"/>
    </xf>
    <xf numFmtId="0" fontId="11" fillId="0" borderId="4" xfId="0" applyFont="1" applyBorder="1" applyAlignment="1">
      <alignment horizontal="left" wrapText="1" indent="1"/>
    </xf>
    <xf numFmtId="0" fontId="12" fillId="5" borderId="5" xfId="0" applyFont="1" applyFill="1" applyBorder="1" applyAlignment="1">
      <alignment horizontal="left" wrapText="1" indent="1"/>
    </xf>
    <xf numFmtId="0" fontId="13" fillId="0" borderId="0" xfId="0" applyFont="1"/>
    <xf numFmtId="0" fontId="14" fillId="5" borderId="5" xfId="0" applyFont="1" applyFill="1" applyBorder="1" applyAlignment="1">
      <alignment horizontal="left" wrapText="1" indent="1"/>
    </xf>
    <xf numFmtId="0" fontId="15" fillId="0" borderId="0" xfId="0" applyFont="1"/>
    <xf numFmtId="0" fontId="12" fillId="6" borderId="5" xfId="0" applyFont="1" applyFill="1" applyBorder="1" applyAlignment="1">
      <alignment horizontal="left" wrapText="1" indent="1"/>
    </xf>
    <xf numFmtId="0" fontId="14" fillId="6" borderId="5" xfId="0" applyFont="1" applyFill="1" applyBorder="1" applyAlignment="1">
      <alignment horizontal="left" wrapText="1" indent="1"/>
    </xf>
    <xf numFmtId="0" fontId="16" fillId="6" borderId="5" xfId="0" applyFont="1" applyFill="1" applyBorder="1" applyAlignment="1">
      <alignment horizontal="left" wrapText="1" indent="1"/>
    </xf>
    <xf numFmtId="0" fontId="16" fillId="5" borderId="5" xfId="0" applyFont="1" applyFill="1" applyBorder="1" applyAlignment="1">
      <alignment horizontal="left" wrapText="1" indent="1"/>
    </xf>
    <xf numFmtId="0" fontId="12" fillId="6" borderId="6" xfId="0" applyFont="1" applyFill="1" applyBorder="1" applyAlignment="1">
      <alignment horizontal="left" wrapText="1" indent="1"/>
    </xf>
    <xf numFmtId="0" fontId="14" fillId="6" borderId="6" xfId="0" applyFont="1" applyFill="1" applyBorder="1" applyAlignment="1">
      <alignment horizontal="left" wrapText="1" indent="1"/>
    </xf>
    <xf numFmtId="0" fontId="1" fillId="2" borderId="0" xfId="2" applyNumberFormat="1">
      <alignment horizontal="left" vertical="center" wrapText="1" indent="1"/>
    </xf>
    <xf numFmtId="0" fontId="11" fillId="0" borderId="0" xfId="0" applyFont="1" applyAlignment="1">
      <alignment horizontal="right" wrapText="1" indent="1"/>
    </xf>
    <xf numFmtId="0" fontId="3" fillId="3" borderId="0" xfId="1" applyFont="1" applyBorder="1">
      <alignment horizontal="left" vertical="center" wrapText="1" indent="1"/>
    </xf>
    <xf numFmtId="8" fontId="6" fillId="7" borderId="12" xfId="0" applyNumberFormat="1" applyFont="1" applyFill="1" applyBorder="1" applyAlignment="1">
      <alignment horizontal="left" wrapText="1" indent="1"/>
    </xf>
    <xf numFmtId="0" fontId="6" fillId="7" borderId="13" xfId="0" applyFont="1" applyFill="1" applyBorder="1" applyAlignment="1">
      <alignment horizontal="left" wrapText="1" indent="1"/>
    </xf>
    <xf numFmtId="0" fontId="6" fillId="7" borderId="14" xfId="0" applyFont="1" applyFill="1" applyBorder="1" applyAlignment="1">
      <alignment horizontal="left" wrapText="1" indent="1"/>
    </xf>
    <xf numFmtId="0" fontId="6" fillId="8" borderId="7" xfId="0" applyFont="1" applyFill="1" applyBorder="1" applyAlignment="1">
      <alignment horizontal="left" wrapText="1" indent="1"/>
    </xf>
    <xf numFmtId="0" fontId="6" fillId="8" borderId="8" xfId="0" applyFont="1" applyFill="1" applyBorder="1" applyAlignment="1">
      <alignment horizontal="left" wrapText="1" indent="1"/>
    </xf>
    <xf numFmtId="0" fontId="6" fillId="8" borderId="9" xfId="0" applyFont="1" applyFill="1" applyBorder="1" applyAlignment="1">
      <alignment horizontal="left" wrapText="1" indent="1"/>
    </xf>
    <xf numFmtId="0" fontId="6" fillId="8" borderId="10" xfId="0" applyFont="1" applyFill="1" applyBorder="1" applyAlignment="1">
      <alignment horizontal="left" wrapText="1" indent="1"/>
    </xf>
    <xf numFmtId="0" fontId="6" fillId="8" borderId="0" xfId="0" applyFont="1" applyFill="1" applyAlignment="1">
      <alignment horizontal="left" wrapText="1" indent="1"/>
    </xf>
    <xf numFmtId="0" fontId="6" fillId="8" borderId="11" xfId="0" applyFont="1" applyFill="1" applyBorder="1" applyAlignment="1">
      <alignment horizontal="left" wrapText="1" indent="1"/>
    </xf>
    <xf numFmtId="0" fontId="18" fillId="8" borderId="10" xfId="0" applyFont="1" applyFill="1" applyBorder="1" applyAlignment="1">
      <alignment horizontal="left" wrapText="1" indent="1"/>
    </xf>
    <xf numFmtId="9" fontId="6" fillId="8" borderId="1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right" wrapText="1" indent="1"/>
    </xf>
    <xf numFmtId="0" fontId="19" fillId="0" borderId="4" xfId="0" applyFont="1" applyBorder="1" applyAlignment="1">
      <alignment horizontal="left" wrapText="1" indent="1"/>
    </xf>
    <xf numFmtId="0" fontId="19" fillId="0" borderId="0" xfId="0" applyFont="1" applyAlignment="1">
      <alignment horizontal="right" wrapText="1" indent="1"/>
    </xf>
    <xf numFmtId="0" fontId="19" fillId="0" borderId="0" xfId="0" applyFont="1" applyAlignment="1">
      <alignment horizontal="left" wrapText="1" indent="1"/>
    </xf>
    <xf numFmtId="165" fontId="19" fillId="0" borderId="4" xfId="0" applyNumberFormat="1" applyFont="1" applyBorder="1" applyAlignment="1">
      <alignment horizontal="left" wrapText="1" indent="1"/>
    </xf>
    <xf numFmtId="14" fontId="17" fillId="3" borderId="1" xfId="1" applyNumberFormat="1" applyFont="1" applyBorder="1">
      <alignment horizontal="left" vertical="center" wrapText="1" indent="1"/>
    </xf>
    <xf numFmtId="0" fontId="3" fillId="3" borderId="2" xfId="1" applyFont="1" applyBorder="1">
      <alignment horizontal="left" vertical="center" wrapText="1" indent="1"/>
    </xf>
    <xf numFmtId="0" fontId="3" fillId="3" borderId="3" xfId="1" applyFont="1" applyBorder="1">
      <alignment horizontal="left" vertical="center" wrapText="1" indent="1"/>
    </xf>
  </cellXfs>
  <cellStyles count="3">
    <cellStyle name="Heading 1" xfId="2" builtinId="16" customBuiltin="1"/>
    <cellStyle name="Normal" xfId="0" builtinId="0"/>
    <cellStyle name="Title" xfId="1" builtinId="15" customBuiltin="1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righ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righ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righ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1" justifyLastLine="0" shrinkToFit="0" readingOrder="0"/>
      <border diagonalUp="0" diagonalDown="0">
        <right style="thin">
          <color indexed="10"/>
        </right>
        <top/>
      </border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entoryTable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G50" headerRowDxfId="40" dataDxfId="39" headerRowCellStyle="Heading 1">
  <autoFilter ref="A2:G50" xr:uid="{00000000-0009-0000-0100-000001000000}"/>
  <tableColumns count="7">
    <tableColumn id="1" xr3:uid="{00000000-0010-0000-0000-000001000000}" name="Inventory ID" totalsRowLabel="Total" dataDxfId="38" totalsRowDxfId="37"/>
    <tableColumn id="2" xr3:uid="{00000000-0010-0000-0000-000002000000}" name="Walnut Brown MOT" dataDxfId="36" totalsRowDxfId="35"/>
    <tableColumn id="4" xr3:uid="{00000000-0010-0000-0000-000004000000}" name="Unit Price" totalsRowFunction="sum" dataDxfId="34" totalsRowDxfId="33"/>
    <tableColumn id="5" xr3:uid="{00000000-0010-0000-0000-000005000000}" name="Quantity in_x000a_Stock" dataDxfId="32"/>
    <tableColumn id="6" xr3:uid="{00000000-0010-0000-0000-000006000000}" name="Reorder_x000a_Level" dataDxfId="31" totalsRowDxfId="30"/>
    <tableColumn id="3" xr3:uid="{00000000-0010-0000-0000-000003000000}" name="Order --" dataDxfId="29">
      <calculatedColumnFormula>SUM(D3:E3)</calculatedColumnFormula>
    </tableColumn>
    <tableColumn id="7" xr3:uid="{71EA557F-4C9F-4BEB-BE5E-FA11BEB7190B}" name="Stock Value" dataDxfId="28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="Inventory List" altTextSummary="A table to catalogue inventory. The table consists of an ID, Name, Description, Unit Price, Quantity in Stock, Reorder Level, Reorder Time in Days, Quantity in Reorder and a column to track whether the item has been Discontinued or no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InventoryList5" displayName="InventoryList5" ref="I2:O50" headerRowDxfId="27" dataDxfId="26" headerRowCellStyle="Heading 1">
  <autoFilter ref="I2:O50" xr:uid="{00000000-0009-0000-0100-000004000000}"/>
  <tableColumns count="7">
    <tableColumn id="1" xr3:uid="{00000000-0010-0000-0100-000001000000}" name="Inventory ID" totalsRowLabel="Total" dataDxfId="25" totalsRowDxfId="24"/>
    <tableColumn id="2" xr3:uid="{00000000-0010-0000-0100-000002000000}" name="Black BLK" dataDxfId="23" totalsRowDxfId="22"/>
    <tableColumn id="4" xr3:uid="{00000000-0010-0000-0100-000004000000}" name="Unit Price" totalsRowFunction="sum" dataDxfId="21" totalsRowDxfId="20"/>
    <tableColumn id="5" xr3:uid="{00000000-0010-0000-0100-000005000000}" name="Quantity in_x000a_Stock" dataDxfId="19" totalsRowDxfId="18"/>
    <tableColumn id="6" xr3:uid="{00000000-0010-0000-0100-000006000000}" name="Reorder_x000a_Level" dataDxfId="17" totalsRowDxfId="16"/>
    <tableColumn id="3" xr3:uid="{00000000-0010-0000-0100-000003000000}" name="Order --" dataDxfId="15">
      <calculatedColumnFormula>SUM(L3:M3)</calculatedColumnFormula>
    </tableColumn>
    <tableColumn id="7" xr3:uid="{FD769471-C80E-4E29-825E-BD294AE535A9}" name="Stock Value" dataDxfId="14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="Inventory List" altTextSummary="A table to catalogue inventory. The table consists of an ID, Name, Description, Unit Price, Quantity in Stock, Reorder Level, Reorder Time in Days, Quantity in Reorder and a column to track whether the item has been Discontinued or no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4D0CF3-4743-4F22-8708-2CC0B89B3C00}" name="InventoryList54" displayName="InventoryList54" ref="Q2:W51" headerRowDxfId="13" dataDxfId="12" headerRowCellStyle="Heading 1">
  <autoFilter ref="Q2:W51" xr:uid="{E0AC4C0A-4ABF-42D8-9950-0498117EFBE0}"/>
  <tableColumns count="7">
    <tableColumn id="1" xr3:uid="{46C68EFB-8D95-4B49-B5F2-13D86B870F94}" name="Inventory ID" totalsRowLabel="Total" dataDxfId="11" totalsRowDxfId="10"/>
    <tableColumn id="2" xr3:uid="{3D1A674C-6562-4B7B-ACC5-72F291535101}" name="Misc" dataDxfId="9" totalsRowDxfId="8"/>
    <tableColumn id="4" xr3:uid="{C94F54A9-C0A0-477D-A307-4A9F0DB6F55C}" name="Unit Price" totalsRowFunction="sum" dataDxfId="7" totalsRowDxfId="6"/>
    <tableColumn id="5" xr3:uid="{D56A5DBA-7655-43B6-9A4D-6274F9A8B7A2}" name="Quantity in_x000a_Stock" dataDxfId="5" totalsRowDxfId="4"/>
    <tableColumn id="6" xr3:uid="{7319D95D-D90E-44E3-B84D-77CF366E0147}" name="Reorder_x000a_Level" dataDxfId="3" totalsRowDxfId="2"/>
    <tableColumn id="3" xr3:uid="{6081F1D4-1FEE-47ED-A363-442F76CD5811}" name="Order --" dataDxfId="1">
      <calculatedColumnFormula>SUM(T3:U3)</calculatedColumnFormula>
    </tableColumn>
    <tableColumn id="7" xr3:uid="{5F051214-4031-4863-A570-EBAF6A596946}" name="Stock Value" dataDxfId="0">
      <calculatedColumnFormula>SUM(U3:V3)</calculatedColumnFormula>
    </tableColumn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="Inventory List" altTextSummary="A table to catalogue inventory. The table consists of an ID, Name, Description, Unit Price, Quantity in Stock, Reorder Level, Reorder Time in Days, Quantity in Reorder and a column to track whether the item has been Discontinued or not.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W57"/>
  <sheetViews>
    <sheetView showGridLines="0" tabSelected="1" workbookViewId="0">
      <pane ySplit="2" topLeftCell="A3" activePane="bottomLeft" state="frozen"/>
      <selection pane="bottomLeft" sqref="A1:N1"/>
    </sheetView>
  </sheetViews>
  <sheetFormatPr defaultColWidth="9.140625" defaultRowHeight="30" customHeight="1" x14ac:dyDescent="0.2"/>
  <cols>
    <col min="1" max="1" width="13.140625" style="4" customWidth="1"/>
    <col min="2" max="2" width="21.5703125" style="4" customWidth="1"/>
    <col min="3" max="3" width="12.140625" style="4" customWidth="1"/>
    <col min="4" max="4" width="10.140625" style="8" customWidth="1"/>
    <col min="5" max="5" width="9.85546875" style="8" customWidth="1"/>
    <col min="6" max="6" width="8" style="8" customWidth="1"/>
    <col min="7" max="7" width="10.28515625" style="8" customWidth="1"/>
    <col min="8" max="8" width="5.140625" style="8" customWidth="1"/>
    <col min="9" max="9" width="13.28515625" style="8" customWidth="1"/>
    <col min="10" max="10" width="18.42578125" style="8" customWidth="1"/>
    <col min="11" max="11" width="11.5703125" style="8" customWidth="1"/>
    <col min="12" max="12" width="12.42578125" style="8" customWidth="1"/>
    <col min="13" max="13" width="10" style="8" customWidth="1"/>
    <col min="14" max="14" width="8" style="4" customWidth="1"/>
    <col min="15" max="15" width="9.42578125" style="4" customWidth="1"/>
    <col min="16" max="16" width="4.140625" style="4" customWidth="1"/>
    <col min="17" max="17" width="11.7109375" style="4" customWidth="1"/>
    <col min="18" max="18" width="21.7109375" style="4" customWidth="1"/>
    <col min="19" max="19" width="12.28515625" style="4" customWidth="1"/>
    <col min="20" max="20" width="8.5703125" style="4" customWidth="1"/>
    <col min="21" max="22" width="9.140625" style="4"/>
    <col min="23" max="23" width="11.7109375" style="4" customWidth="1"/>
    <col min="24" max="16384" width="9.140625" style="4"/>
  </cols>
  <sheetData>
    <row r="1" spans="1:23" s="2" customFormat="1" ht="28.5" customHeight="1" x14ac:dyDescent="0.25">
      <c r="A1" s="50">
        <v>45947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33"/>
      <c r="P1" s="1"/>
      <c r="Q1" s="1"/>
    </row>
    <row r="2" spans="1:23" ht="42" customHeight="1" x14ac:dyDescent="0.2">
      <c r="A2" s="3" t="s">
        <v>0</v>
      </c>
      <c r="B2" s="3" t="s">
        <v>102</v>
      </c>
      <c r="C2" s="3" t="s">
        <v>1</v>
      </c>
      <c r="D2" s="16" t="s">
        <v>3</v>
      </c>
      <c r="E2" s="3" t="s">
        <v>2</v>
      </c>
      <c r="F2" s="3" t="s">
        <v>100</v>
      </c>
      <c r="G2" s="31" t="s">
        <v>157</v>
      </c>
      <c r="H2" s="3"/>
      <c r="I2" s="3" t="s">
        <v>0</v>
      </c>
      <c r="J2" s="3" t="s">
        <v>101</v>
      </c>
      <c r="K2" s="3" t="s">
        <v>1</v>
      </c>
      <c r="L2" s="3" t="s">
        <v>3</v>
      </c>
      <c r="M2" s="3" t="s">
        <v>2</v>
      </c>
      <c r="N2" s="3" t="s">
        <v>100</v>
      </c>
      <c r="O2" s="31" t="s">
        <v>157</v>
      </c>
      <c r="Q2" s="3" t="s">
        <v>0</v>
      </c>
      <c r="R2" s="16" t="s">
        <v>116</v>
      </c>
      <c r="S2" s="3" t="s">
        <v>1</v>
      </c>
      <c r="T2" s="3" t="s">
        <v>3</v>
      </c>
      <c r="U2" s="3" t="s">
        <v>2</v>
      </c>
      <c r="V2" s="3" t="s">
        <v>100</v>
      </c>
      <c r="W2" s="31" t="s">
        <v>157</v>
      </c>
    </row>
    <row r="3" spans="1:23" ht="30" customHeight="1" x14ac:dyDescent="0.2">
      <c r="A3" s="5" t="s">
        <v>5</v>
      </c>
      <c r="B3" s="5" t="s">
        <v>36</v>
      </c>
      <c r="C3" s="6">
        <v>7.35</v>
      </c>
      <c r="D3" s="7">
        <v>24</v>
      </c>
      <c r="E3" s="8">
        <v>-30</v>
      </c>
      <c r="F3" s="9">
        <f t="shared" ref="F3:F49" si="0">SUM(D3:E3)</f>
        <v>-6</v>
      </c>
      <c r="G3" s="17">
        <f>C3*D3</f>
        <v>176.39999999999998</v>
      </c>
      <c r="H3" s="10"/>
      <c r="I3" s="11" t="s">
        <v>57</v>
      </c>
      <c r="J3" s="4" t="s">
        <v>36</v>
      </c>
      <c r="K3" s="6">
        <v>7.35</v>
      </c>
      <c r="L3" s="12">
        <v>34</v>
      </c>
      <c r="M3" s="8">
        <v>-30</v>
      </c>
      <c r="N3" s="9">
        <f t="shared" ref="N3:N49" si="1">SUM(L3:M3)</f>
        <v>4</v>
      </c>
      <c r="O3" s="17">
        <f>K3*L3</f>
        <v>249.89999999999998</v>
      </c>
      <c r="Q3" s="11" t="s">
        <v>153</v>
      </c>
      <c r="R3" s="4" t="s">
        <v>92</v>
      </c>
      <c r="S3" s="6">
        <v>6.9</v>
      </c>
      <c r="T3" s="12">
        <v>28</v>
      </c>
      <c r="U3" s="8">
        <v>-30</v>
      </c>
      <c r="V3" s="9">
        <f t="shared" ref="V3:W50" si="2">SUM(T3:U3)</f>
        <v>-2</v>
      </c>
      <c r="W3" s="9">
        <f t="shared" ref="W3:W36" si="3">S3*T3</f>
        <v>193.20000000000002</v>
      </c>
    </row>
    <row r="4" spans="1:23" ht="30" customHeight="1" x14ac:dyDescent="0.2">
      <c r="A4" s="5" t="s">
        <v>6</v>
      </c>
      <c r="B4" s="5" t="s">
        <v>36</v>
      </c>
      <c r="C4" s="6">
        <v>7.35</v>
      </c>
      <c r="D4" s="7">
        <v>27</v>
      </c>
      <c r="E4" s="8">
        <v>-40</v>
      </c>
      <c r="F4" s="9">
        <f t="shared" si="0"/>
        <v>-13</v>
      </c>
      <c r="G4" s="17">
        <f t="shared" ref="G4:G49" si="4">C4*D4</f>
        <v>198.45</v>
      </c>
      <c r="H4" s="10"/>
      <c r="I4" s="11" t="s">
        <v>58</v>
      </c>
      <c r="J4" s="4" t="s">
        <v>36</v>
      </c>
      <c r="K4" s="6">
        <v>7.35</v>
      </c>
      <c r="L4" s="12">
        <v>38</v>
      </c>
      <c r="M4" s="8">
        <v>-40</v>
      </c>
      <c r="N4" s="9">
        <f t="shared" si="1"/>
        <v>-2</v>
      </c>
      <c r="O4" s="17">
        <f t="shared" ref="O4:O49" si="5">K4*L4</f>
        <v>279.3</v>
      </c>
      <c r="Q4" s="11" t="s">
        <v>109</v>
      </c>
      <c r="R4" s="4" t="s">
        <v>93</v>
      </c>
      <c r="S4" s="6">
        <v>6.9</v>
      </c>
      <c r="T4" s="12">
        <v>35</v>
      </c>
      <c r="U4" s="8">
        <v>-30</v>
      </c>
      <c r="V4" s="9">
        <f t="shared" si="2"/>
        <v>5</v>
      </c>
      <c r="W4" s="20">
        <f t="shared" si="3"/>
        <v>241.5</v>
      </c>
    </row>
    <row r="5" spans="1:23" ht="30" customHeight="1" x14ac:dyDescent="0.2">
      <c r="A5" s="5" t="s">
        <v>7</v>
      </c>
      <c r="B5" s="5" t="s">
        <v>36</v>
      </c>
      <c r="C5" s="6">
        <v>4.4000000000000004</v>
      </c>
      <c r="D5" s="7">
        <v>30</v>
      </c>
      <c r="E5" s="8">
        <v>-40</v>
      </c>
      <c r="F5" s="9">
        <f t="shared" si="0"/>
        <v>-10</v>
      </c>
      <c r="G5" s="17">
        <f t="shared" si="4"/>
        <v>132</v>
      </c>
      <c r="H5" s="10"/>
      <c r="I5" s="11" t="s">
        <v>59</v>
      </c>
      <c r="J5" s="4" t="s">
        <v>36</v>
      </c>
      <c r="K5" s="6">
        <v>4.4000000000000004</v>
      </c>
      <c r="L5" s="12">
        <v>27</v>
      </c>
      <c r="M5" s="8">
        <v>-40</v>
      </c>
      <c r="N5" s="9">
        <f t="shared" si="1"/>
        <v>-13</v>
      </c>
      <c r="O5" s="17">
        <f t="shared" si="5"/>
        <v>118.80000000000001</v>
      </c>
      <c r="Q5" s="11" t="s">
        <v>110</v>
      </c>
      <c r="R5" s="4" t="s">
        <v>111</v>
      </c>
      <c r="S5" s="6">
        <v>10.9</v>
      </c>
      <c r="T5" s="12">
        <v>10</v>
      </c>
      <c r="U5" s="8">
        <v>-20</v>
      </c>
      <c r="V5" s="9">
        <f t="shared" si="2"/>
        <v>-10</v>
      </c>
      <c r="W5" s="20">
        <f t="shared" si="3"/>
        <v>109</v>
      </c>
    </row>
    <row r="6" spans="1:23" ht="30" customHeight="1" x14ac:dyDescent="0.2">
      <c r="A6" s="5" t="s">
        <v>4</v>
      </c>
      <c r="B6" s="5" t="s">
        <v>37</v>
      </c>
      <c r="C6" s="6">
        <v>4.4000000000000004</v>
      </c>
      <c r="D6" s="7">
        <v>72</v>
      </c>
      <c r="E6" s="8">
        <v>-100</v>
      </c>
      <c r="F6" s="9">
        <f t="shared" si="0"/>
        <v>-28</v>
      </c>
      <c r="G6" s="17">
        <f t="shared" si="4"/>
        <v>316.8</v>
      </c>
      <c r="H6" s="10"/>
      <c r="I6" s="11" t="s">
        <v>60</v>
      </c>
      <c r="J6" s="4" t="s">
        <v>37</v>
      </c>
      <c r="K6" s="6">
        <v>4.4000000000000004</v>
      </c>
      <c r="L6" s="12">
        <v>51</v>
      </c>
      <c r="M6" s="8">
        <v>-80</v>
      </c>
      <c r="N6" s="9">
        <f t="shared" si="1"/>
        <v>-29</v>
      </c>
      <c r="O6" s="17">
        <f t="shared" si="5"/>
        <v>224.4</v>
      </c>
      <c r="Q6" s="11" t="s">
        <v>117</v>
      </c>
      <c r="R6" s="4" t="s">
        <v>114</v>
      </c>
      <c r="S6" s="6">
        <v>10.9</v>
      </c>
      <c r="T6" s="12">
        <v>12</v>
      </c>
      <c r="U6" s="8">
        <v>-30</v>
      </c>
      <c r="V6" s="9">
        <f t="shared" si="2"/>
        <v>-18</v>
      </c>
      <c r="W6" s="20">
        <f t="shared" si="3"/>
        <v>130.80000000000001</v>
      </c>
    </row>
    <row r="7" spans="1:23" ht="30" customHeight="1" x14ac:dyDescent="0.2">
      <c r="A7" s="5" t="s">
        <v>181</v>
      </c>
      <c r="B7" s="5" t="s">
        <v>37</v>
      </c>
      <c r="C7" s="6">
        <v>6.7</v>
      </c>
      <c r="D7" s="7">
        <v>11</v>
      </c>
      <c r="E7" s="8">
        <v>-10</v>
      </c>
      <c r="F7" s="17">
        <f>SUM(D7:E7)</f>
        <v>1</v>
      </c>
      <c r="G7" s="17">
        <f>C7*D7</f>
        <v>73.7</v>
      </c>
      <c r="H7" s="10"/>
      <c r="I7" s="11" t="s">
        <v>183</v>
      </c>
      <c r="J7" s="4" t="s">
        <v>37</v>
      </c>
      <c r="K7" s="6">
        <v>6.7</v>
      </c>
      <c r="L7" s="12">
        <v>5</v>
      </c>
      <c r="M7" s="8">
        <v>-10</v>
      </c>
      <c r="N7" s="17">
        <f>SUM(L7:M7)</f>
        <v>-5</v>
      </c>
      <c r="O7" s="17">
        <f>InventoryList5[[#This Row],[Unit Price]]*InventoryList5[[#This Row],[Quantity in
Stock]]</f>
        <v>33.5</v>
      </c>
      <c r="Q7" s="11" t="s">
        <v>154</v>
      </c>
      <c r="R7" s="4" t="s">
        <v>119</v>
      </c>
      <c r="S7" s="6">
        <v>10.9</v>
      </c>
      <c r="T7" s="12">
        <v>14</v>
      </c>
      <c r="U7" s="8">
        <v>-20</v>
      </c>
      <c r="V7" s="9">
        <f t="shared" si="2"/>
        <v>-6</v>
      </c>
      <c r="W7" s="20">
        <f t="shared" si="3"/>
        <v>152.6</v>
      </c>
    </row>
    <row r="8" spans="1:23" ht="30" customHeight="1" x14ac:dyDescent="0.2">
      <c r="A8" s="5" t="s">
        <v>180</v>
      </c>
      <c r="B8" s="5" t="s">
        <v>37</v>
      </c>
      <c r="C8" s="45">
        <v>5.6</v>
      </c>
      <c r="D8" s="7">
        <v>7</v>
      </c>
      <c r="E8" s="47">
        <v>-10</v>
      </c>
      <c r="F8" s="46">
        <f>SUM(D8:E8)</f>
        <v>-3</v>
      </c>
      <c r="G8" s="49">
        <f>C8*D8</f>
        <v>39.199999999999996</v>
      </c>
      <c r="H8" s="10"/>
      <c r="I8" s="11" t="s">
        <v>179</v>
      </c>
      <c r="J8" s="4" t="s">
        <v>37</v>
      </c>
      <c r="K8" s="45">
        <v>5.6</v>
      </c>
      <c r="L8" s="12">
        <v>7</v>
      </c>
      <c r="M8" s="8">
        <v>-10</v>
      </c>
      <c r="N8" s="46">
        <f>SUM(L8:M8)</f>
        <v>-3</v>
      </c>
      <c r="O8" s="46">
        <f>InventoryList5[[#This Row],[Unit Price]]*InventoryList5[[#This Row],[Quantity in
Stock]]</f>
        <v>39.199999999999996</v>
      </c>
      <c r="Q8" s="11" t="s">
        <v>120</v>
      </c>
      <c r="R8" s="4" t="s">
        <v>112</v>
      </c>
      <c r="S8" s="6">
        <v>10.9</v>
      </c>
      <c r="T8" s="12">
        <v>10</v>
      </c>
      <c r="U8" s="8">
        <v>-20</v>
      </c>
      <c r="V8" s="9">
        <f t="shared" si="2"/>
        <v>-10</v>
      </c>
      <c r="W8" s="20">
        <f t="shared" si="3"/>
        <v>109</v>
      </c>
    </row>
    <row r="9" spans="1:23" ht="30" customHeight="1" x14ac:dyDescent="0.2">
      <c r="A9" s="5" t="s">
        <v>182</v>
      </c>
      <c r="B9" s="5" t="s">
        <v>37</v>
      </c>
      <c r="C9" s="6">
        <v>5.6</v>
      </c>
      <c r="D9" s="7">
        <v>6</v>
      </c>
      <c r="E9" s="8">
        <v>-10</v>
      </c>
      <c r="F9" s="17">
        <f>SUM(D9:E9)</f>
        <v>-4</v>
      </c>
      <c r="G9" s="17">
        <f>C9*D9</f>
        <v>33.599999999999994</v>
      </c>
      <c r="H9" s="10"/>
      <c r="I9" s="11" t="s">
        <v>184</v>
      </c>
      <c r="J9" s="4" t="s">
        <v>37</v>
      </c>
      <c r="K9" s="6">
        <v>5.6</v>
      </c>
      <c r="L9" s="12">
        <v>7</v>
      </c>
      <c r="M9" s="8">
        <v>-10</v>
      </c>
      <c r="N9" s="17">
        <f>SUM(L9:M9)</f>
        <v>-3</v>
      </c>
      <c r="O9" s="17">
        <f>InventoryList5[[#This Row],[Unit Price]]*InventoryList5[[#This Row],[Quantity in
Stock]]</f>
        <v>39.199999999999996</v>
      </c>
      <c r="Q9" s="11" t="s">
        <v>113</v>
      </c>
      <c r="R9" s="4" t="s">
        <v>115</v>
      </c>
      <c r="S9" s="6">
        <v>10.9</v>
      </c>
      <c r="T9" s="12">
        <v>8</v>
      </c>
      <c r="U9" s="8">
        <v>-20</v>
      </c>
      <c r="V9" s="9">
        <f t="shared" si="2"/>
        <v>-12</v>
      </c>
      <c r="W9" s="20">
        <f t="shared" si="3"/>
        <v>87.2</v>
      </c>
    </row>
    <row r="10" spans="1:23" ht="30" customHeight="1" x14ac:dyDescent="0.2">
      <c r="A10" s="5" t="s">
        <v>8</v>
      </c>
      <c r="B10" s="5" t="s">
        <v>36</v>
      </c>
      <c r="C10" s="6">
        <v>5.6</v>
      </c>
      <c r="D10" s="7">
        <v>24</v>
      </c>
      <c r="E10" s="8">
        <v>-30</v>
      </c>
      <c r="F10" s="9">
        <f t="shared" si="0"/>
        <v>-6</v>
      </c>
      <c r="G10" s="17">
        <f>C10*D10</f>
        <v>134.39999999999998</v>
      </c>
      <c r="H10" s="10"/>
      <c r="I10" s="11" t="s">
        <v>61</v>
      </c>
      <c r="J10" s="4" t="s">
        <v>36</v>
      </c>
      <c r="K10" s="6">
        <v>5.6</v>
      </c>
      <c r="L10" s="12">
        <v>24</v>
      </c>
      <c r="M10" s="8">
        <v>-30</v>
      </c>
      <c r="N10" s="9">
        <f t="shared" si="1"/>
        <v>-6</v>
      </c>
      <c r="O10" s="17">
        <f t="shared" si="5"/>
        <v>134.39999999999998</v>
      </c>
      <c r="Q10" s="11" t="s">
        <v>175</v>
      </c>
      <c r="R10" s="4" t="s">
        <v>122</v>
      </c>
      <c r="S10" s="6">
        <v>10.9</v>
      </c>
      <c r="T10" s="12">
        <v>16</v>
      </c>
      <c r="U10" s="8">
        <v>-20</v>
      </c>
      <c r="V10" s="9">
        <f t="shared" si="2"/>
        <v>-4</v>
      </c>
      <c r="W10" s="20">
        <f t="shared" si="3"/>
        <v>174.4</v>
      </c>
    </row>
    <row r="11" spans="1:23" ht="30" customHeight="1" x14ac:dyDescent="0.2">
      <c r="A11" s="5" t="s">
        <v>9</v>
      </c>
      <c r="B11" s="5" t="s">
        <v>37</v>
      </c>
      <c r="C11" s="6">
        <v>10.199999999999999</v>
      </c>
      <c r="D11" s="7">
        <v>26</v>
      </c>
      <c r="E11" s="8">
        <v>-30</v>
      </c>
      <c r="F11" s="9">
        <f t="shared" si="0"/>
        <v>-4</v>
      </c>
      <c r="G11" s="17">
        <f t="shared" si="4"/>
        <v>265.2</v>
      </c>
      <c r="H11" s="10"/>
      <c r="I11" s="11" t="s">
        <v>62</v>
      </c>
      <c r="J11" s="4" t="s">
        <v>37</v>
      </c>
      <c r="K11" s="6">
        <v>10.199999999999999</v>
      </c>
      <c r="L11" s="12">
        <v>24</v>
      </c>
      <c r="M11" s="8">
        <v>-30</v>
      </c>
      <c r="N11" s="9">
        <f t="shared" si="1"/>
        <v>-6</v>
      </c>
      <c r="O11" s="17">
        <f t="shared" si="5"/>
        <v>244.79999999999998</v>
      </c>
      <c r="Q11" s="11" t="s">
        <v>152</v>
      </c>
      <c r="R11" s="4" t="s">
        <v>178</v>
      </c>
      <c r="S11" s="6">
        <v>9.5</v>
      </c>
      <c r="T11" s="12">
        <v>16</v>
      </c>
      <c r="U11" s="8">
        <v>-20</v>
      </c>
      <c r="V11" s="20">
        <f>SUM(T11:U11)</f>
        <v>-4</v>
      </c>
      <c r="W11" s="20">
        <f t="shared" si="3"/>
        <v>152</v>
      </c>
    </row>
    <row r="12" spans="1:23" ht="30" customHeight="1" x14ac:dyDescent="0.2">
      <c r="A12" s="5" t="s">
        <v>10</v>
      </c>
      <c r="B12" s="5" t="s">
        <v>36</v>
      </c>
      <c r="C12" s="6">
        <v>10.199999999999999</v>
      </c>
      <c r="D12" s="7">
        <v>24</v>
      </c>
      <c r="E12" s="8">
        <v>-25</v>
      </c>
      <c r="F12" s="9">
        <f t="shared" si="0"/>
        <v>-1</v>
      </c>
      <c r="G12" s="17">
        <f t="shared" si="4"/>
        <v>244.79999999999998</v>
      </c>
      <c r="H12" s="10"/>
      <c r="I12" s="11" t="s">
        <v>63</v>
      </c>
      <c r="J12" s="4" t="s">
        <v>36</v>
      </c>
      <c r="K12" s="6">
        <v>10.199999999999999</v>
      </c>
      <c r="L12" s="12">
        <v>25</v>
      </c>
      <c r="M12" s="8">
        <v>-30</v>
      </c>
      <c r="N12" s="9">
        <f t="shared" si="1"/>
        <v>-5</v>
      </c>
      <c r="O12" s="17">
        <f t="shared" si="5"/>
        <v>254.99999999999997</v>
      </c>
      <c r="Q12" s="11" t="s">
        <v>146</v>
      </c>
      <c r="R12" s="4" t="s">
        <v>177</v>
      </c>
      <c r="S12" s="6">
        <v>9.5</v>
      </c>
      <c r="T12" s="12">
        <v>18</v>
      </c>
      <c r="U12" s="8">
        <v>-30</v>
      </c>
      <c r="V12" s="20">
        <f>SUM(T12:U12)</f>
        <v>-12</v>
      </c>
      <c r="W12" s="20">
        <f>S12*T12</f>
        <v>171</v>
      </c>
    </row>
    <row r="13" spans="1:23" ht="30" customHeight="1" x14ac:dyDescent="0.2">
      <c r="A13" s="5" t="s">
        <v>11</v>
      </c>
      <c r="B13" s="5" t="s">
        <v>36</v>
      </c>
      <c r="C13" s="6">
        <v>10.199999999999999</v>
      </c>
      <c r="D13" s="7">
        <v>24</v>
      </c>
      <c r="E13" s="8">
        <v>-25</v>
      </c>
      <c r="F13" s="9">
        <f t="shared" si="0"/>
        <v>-1</v>
      </c>
      <c r="G13" s="17">
        <f t="shared" si="4"/>
        <v>244.79999999999998</v>
      </c>
      <c r="H13" s="10"/>
      <c r="I13" s="11" t="s">
        <v>64</v>
      </c>
      <c r="J13" s="4" t="s">
        <v>36</v>
      </c>
      <c r="K13" s="6">
        <v>10.199999999999999</v>
      </c>
      <c r="L13" s="12">
        <v>31</v>
      </c>
      <c r="M13" s="8">
        <v>-25</v>
      </c>
      <c r="N13" s="9">
        <f t="shared" si="1"/>
        <v>6</v>
      </c>
      <c r="O13" s="17">
        <f t="shared" si="5"/>
        <v>316.2</v>
      </c>
      <c r="Q13" s="11" t="s">
        <v>144</v>
      </c>
      <c r="R13" s="4" t="s">
        <v>145</v>
      </c>
      <c r="S13" s="6">
        <v>9.5</v>
      </c>
      <c r="T13" s="12">
        <v>28</v>
      </c>
      <c r="U13" s="8">
        <v>-20</v>
      </c>
      <c r="V13" s="20">
        <f>SUM(T13:U13)</f>
        <v>8</v>
      </c>
      <c r="W13" s="20">
        <f t="shared" si="3"/>
        <v>266</v>
      </c>
    </row>
    <row r="14" spans="1:23" ht="30" customHeight="1" x14ac:dyDescent="0.2">
      <c r="A14" s="5" t="s">
        <v>12</v>
      </c>
      <c r="B14" s="5" t="s">
        <v>36</v>
      </c>
      <c r="C14" s="6">
        <v>10.199999999999999</v>
      </c>
      <c r="D14" s="7">
        <v>31</v>
      </c>
      <c r="E14" s="8">
        <v>-30</v>
      </c>
      <c r="F14" s="9">
        <f t="shared" si="0"/>
        <v>1</v>
      </c>
      <c r="G14" s="17">
        <f t="shared" si="4"/>
        <v>316.2</v>
      </c>
      <c r="H14" s="10"/>
      <c r="I14" s="11" t="s">
        <v>65</v>
      </c>
      <c r="J14" s="4" t="s">
        <v>36</v>
      </c>
      <c r="K14" s="6">
        <v>10.199999999999999</v>
      </c>
      <c r="L14" s="12">
        <v>23</v>
      </c>
      <c r="M14" s="8">
        <v>-30</v>
      </c>
      <c r="N14" s="9">
        <f t="shared" si="1"/>
        <v>-7</v>
      </c>
      <c r="O14" s="17">
        <f t="shared" si="5"/>
        <v>234.6</v>
      </c>
      <c r="Q14" s="4">
        <v>7002</v>
      </c>
      <c r="R14" s="4" t="s">
        <v>55</v>
      </c>
      <c r="S14" s="6">
        <v>3.3</v>
      </c>
      <c r="T14" s="13">
        <v>19</v>
      </c>
      <c r="U14" s="8">
        <v>-30</v>
      </c>
      <c r="V14" s="9">
        <f t="shared" si="2"/>
        <v>-11</v>
      </c>
      <c r="W14" s="20">
        <f t="shared" si="3"/>
        <v>62.699999999999996</v>
      </c>
    </row>
    <row r="15" spans="1:23" ht="30" customHeight="1" x14ac:dyDescent="0.2">
      <c r="A15" s="5" t="s">
        <v>13</v>
      </c>
      <c r="B15" s="5" t="s">
        <v>36</v>
      </c>
      <c r="C15" s="6">
        <v>10.199999999999999</v>
      </c>
      <c r="D15" s="7">
        <v>14</v>
      </c>
      <c r="E15" s="8">
        <v>-20</v>
      </c>
      <c r="F15" s="9">
        <f t="shared" si="0"/>
        <v>-6</v>
      </c>
      <c r="G15" s="17">
        <f t="shared" si="4"/>
        <v>142.79999999999998</v>
      </c>
      <c r="H15" s="10"/>
      <c r="I15" s="11" t="s">
        <v>66</v>
      </c>
      <c r="J15" s="4" t="s">
        <v>36</v>
      </c>
      <c r="K15" s="6">
        <v>10.199999999999999</v>
      </c>
      <c r="L15" s="12">
        <v>29</v>
      </c>
      <c r="M15" s="8">
        <v>-20</v>
      </c>
      <c r="N15" s="9">
        <f t="shared" si="1"/>
        <v>9</v>
      </c>
      <c r="O15" s="17">
        <f t="shared" si="5"/>
        <v>295.79999999999995</v>
      </c>
      <c r="Q15" s="4">
        <v>6007</v>
      </c>
      <c r="R15" s="4" t="s">
        <v>56</v>
      </c>
      <c r="S15" s="6">
        <v>4.4000000000000004</v>
      </c>
      <c r="T15" s="13">
        <v>6</v>
      </c>
      <c r="U15" s="8">
        <v>-20</v>
      </c>
      <c r="V15" s="9">
        <f t="shared" si="2"/>
        <v>-14</v>
      </c>
      <c r="W15" s="20">
        <f t="shared" si="3"/>
        <v>26.400000000000002</v>
      </c>
    </row>
    <row r="16" spans="1:23" ht="30" customHeight="1" x14ac:dyDescent="0.2">
      <c r="A16" s="5" t="s">
        <v>14</v>
      </c>
      <c r="B16" s="5" t="s">
        <v>37</v>
      </c>
      <c r="C16" s="6">
        <v>10.199999999999999</v>
      </c>
      <c r="D16" s="7">
        <v>32</v>
      </c>
      <c r="E16" s="8">
        <v>-40</v>
      </c>
      <c r="F16" s="9">
        <f t="shared" si="0"/>
        <v>-8</v>
      </c>
      <c r="G16" s="17">
        <f t="shared" si="4"/>
        <v>326.39999999999998</v>
      </c>
      <c r="H16" s="10"/>
      <c r="I16" s="11" t="s">
        <v>67</v>
      </c>
      <c r="J16" s="4" t="s">
        <v>37</v>
      </c>
      <c r="K16" s="6">
        <v>10.199999999999999</v>
      </c>
      <c r="L16" s="12">
        <v>28</v>
      </c>
      <c r="M16" s="8">
        <v>-40</v>
      </c>
      <c r="N16" s="9">
        <f t="shared" si="1"/>
        <v>-12</v>
      </c>
      <c r="O16" s="17">
        <f t="shared" si="5"/>
        <v>285.59999999999997</v>
      </c>
      <c r="Q16" s="10" t="s">
        <v>94</v>
      </c>
      <c r="R16" s="10" t="s">
        <v>103</v>
      </c>
      <c r="S16" s="14">
        <v>3.9</v>
      </c>
      <c r="T16" s="13">
        <v>10</v>
      </c>
      <c r="U16" s="15">
        <v>-20</v>
      </c>
      <c r="V16" s="9">
        <f t="shared" si="2"/>
        <v>-10</v>
      </c>
      <c r="W16" s="20">
        <f>S16*T16</f>
        <v>39</v>
      </c>
    </row>
    <row r="17" spans="1:23" ht="30" customHeight="1" x14ac:dyDescent="0.2">
      <c r="A17" s="5" t="s">
        <v>104</v>
      </c>
      <c r="B17" s="5" t="s">
        <v>37</v>
      </c>
      <c r="C17" s="14">
        <v>10.199999999999999</v>
      </c>
      <c r="D17" s="7">
        <v>27</v>
      </c>
      <c r="E17" s="15">
        <v>-30</v>
      </c>
      <c r="F17" s="9">
        <f>SUM(D17:E17)</f>
        <v>-3</v>
      </c>
      <c r="G17" s="17">
        <f t="shared" si="4"/>
        <v>275.39999999999998</v>
      </c>
      <c r="H17" s="10"/>
      <c r="I17" s="11" t="s">
        <v>106</v>
      </c>
      <c r="J17" s="4" t="s">
        <v>37</v>
      </c>
      <c r="K17" s="14">
        <v>10.199999999999999</v>
      </c>
      <c r="L17" s="12">
        <v>27</v>
      </c>
      <c r="M17" s="8">
        <v>-30</v>
      </c>
      <c r="N17" s="9">
        <f>SUM(L17:M17)</f>
        <v>-3</v>
      </c>
      <c r="O17" s="17">
        <f t="shared" si="5"/>
        <v>275.39999999999998</v>
      </c>
      <c r="Q17" s="48">
        <v>6001</v>
      </c>
      <c r="R17" s="48" t="s">
        <v>190</v>
      </c>
      <c r="S17" s="45">
        <v>5.9</v>
      </c>
      <c r="T17" s="13">
        <v>60</v>
      </c>
      <c r="U17" s="8"/>
      <c r="V17" s="46"/>
      <c r="W17" s="46">
        <f>S17*T17</f>
        <v>354</v>
      </c>
    </row>
    <row r="18" spans="1:23" ht="30" customHeight="1" x14ac:dyDescent="0.2">
      <c r="A18" s="5" t="s">
        <v>105</v>
      </c>
      <c r="B18" s="5" t="s">
        <v>37</v>
      </c>
      <c r="C18" s="14">
        <v>10.199999999999999</v>
      </c>
      <c r="D18" s="7">
        <v>31</v>
      </c>
      <c r="E18" s="15">
        <v>-30</v>
      </c>
      <c r="F18" s="9">
        <f>SUM(D18:E18)</f>
        <v>1</v>
      </c>
      <c r="G18" s="17">
        <f t="shared" si="4"/>
        <v>316.2</v>
      </c>
      <c r="H18" s="10"/>
      <c r="I18" s="11" t="s">
        <v>107</v>
      </c>
      <c r="J18" s="4" t="s">
        <v>37</v>
      </c>
      <c r="K18" s="14">
        <v>10.199999999999999</v>
      </c>
      <c r="L18" s="12">
        <v>24</v>
      </c>
      <c r="M18" s="8">
        <v>-30</v>
      </c>
      <c r="N18" s="9">
        <f>SUM(L18:M18)</f>
        <v>-6</v>
      </c>
      <c r="O18" s="17">
        <f t="shared" si="5"/>
        <v>244.79999999999998</v>
      </c>
      <c r="Q18" s="10">
        <v>6001</v>
      </c>
      <c r="R18" s="10" t="s">
        <v>95</v>
      </c>
      <c r="S18" s="14">
        <v>10.199999999999999</v>
      </c>
      <c r="T18" s="13">
        <v>16</v>
      </c>
      <c r="U18" s="15">
        <v>-10</v>
      </c>
      <c r="V18" s="9">
        <f t="shared" si="2"/>
        <v>6</v>
      </c>
      <c r="W18" s="20">
        <f t="shared" si="3"/>
        <v>163.19999999999999</v>
      </c>
    </row>
    <row r="19" spans="1:23" ht="30" customHeight="1" x14ac:dyDescent="0.2">
      <c r="A19" s="5" t="s">
        <v>16</v>
      </c>
      <c r="B19" s="5" t="s">
        <v>38</v>
      </c>
      <c r="C19" s="6">
        <v>5.6</v>
      </c>
      <c r="D19" s="7">
        <v>40</v>
      </c>
      <c r="E19" s="8">
        <v>-40</v>
      </c>
      <c r="F19" s="9">
        <f t="shared" si="0"/>
        <v>0</v>
      </c>
      <c r="G19" s="17">
        <f t="shared" si="4"/>
        <v>224</v>
      </c>
      <c r="H19" s="10"/>
      <c r="I19" s="11" t="s">
        <v>68</v>
      </c>
      <c r="J19" s="4" t="s">
        <v>38</v>
      </c>
      <c r="K19" s="6">
        <v>5.6</v>
      </c>
      <c r="L19" s="12">
        <v>41</v>
      </c>
      <c r="M19" s="8">
        <v>-40</v>
      </c>
      <c r="N19" s="9">
        <f t="shared" si="1"/>
        <v>1</v>
      </c>
      <c r="O19" s="17">
        <f t="shared" si="5"/>
        <v>229.6</v>
      </c>
      <c r="Q19" s="10" t="s">
        <v>96</v>
      </c>
      <c r="R19" s="10" t="s">
        <v>97</v>
      </c>
      <c r="S19" s="14">
        <v>8.9</v>
      </c>
      <c r="T19" s="13">
        <v>0</v>
      </c>
      <c r="U19" s="15">
        <v>1</v>
      </c>
      <c r="V19" s="9">
        <f t="shared" si="2"/>
        <v>1</v>
      </c>
      <c r="W19" s="20">
        <f t="shared" si="3"/>
        <v>0</v>
      </c>
    </row>
    <row r="20" spans="1:23" ht="30" customHeight="1" x14ac:dyDescent="0.2">
      <c r="A20" s="5" t="s">
        <v>15</v>
      </c>
      <c r="B20" s="5" t="s">
        <v>38</v>
      </c>
      <c r="C20" s="6">
        <v>7.9</v>
      </c>
      <c r="D20" s="7">
        <v>31</v>
      </c>
      <c r="E20" s="8">
        <v>-50</v>
      </c>
      <c r="F20" s="9">
        <f t="shared" si="0"/>
        <v>-19</v>
      </c>
      <c r="G20" s="17">
        <f t="shared" si="4"/>
        <v>244.9</v>
      </c>
      <c r="H20" s="10"/>
      <c r="I20" s="11" t="s">
        <v>69</v>
      </c>
      <c r="J20" s="4" t="s">
        <v>38</v>
      </c>
      <c r="K20" s="6">
        <v>7.9</v>
      </c>
      <c r="L20" s="12">
        <v>32</v>
      </c>
      <c r="M20" s="8">
        <v>-50</v>
      </c>
      <c r="N20" s="9">
        <f t="shared" si="1"/>
        <v>-18</v>
      </c>
      <c r="O20" s="17">
        <f t="shared" si="5"/>
        <v>252.8</v>
      </c>
      <c r="Q20" s="10" t="s">
        <v>134</v>
      </c>
      <c r="R20" s="10" t="s">
        <v>97</v>
      </c>
      <c r="S20" s="14">
        <v>8.9</v>
      </c>
      <c r="T20" s="13">
        <v>0</v>
      </c>
      <c r="U20" s="15">
        <v>-1</v>
      </c>
      <c r="V20" s="9">
        <f t="shared" ref="V20:V25" si="6">SUM(T20:U20)</f>
        <v>-1</v>
      </c>
      <c r="W20" s="20">
        <f t="shared" si="3"/>
        <v>0</v>
      </c>
    </row>
    <row r="21" spans="1:23" ht="30" customHeight="1" x14ac:dyDescent="0.2">
      <c r="A21" s="5" t="s">
        <v>21</v>
      </c>
      <c r="B21" s="5" t="s">
        <v>38</v>
      </c>
      <c r="C21" s="6">
        <v>7.9</v>
      </c>
      <c r="D21" s="7">
        <v>34</v>
      </c>
      <c r="E21" s="8">
        <v>-40</v>
      </c>
      <c r="F21" s="9">
        <f t="shared" si="0"/>
        <v>-6</v>
      </c>
      <c r="G21" s="17">
        <f t="shared" si="4"/>
        <v>268.60000000000002</v>
      </c>
      <c r="H21" s="10"/>
      <c r="I21" s="11" t="s">
        <v>70</v>
      </c>
      <c r="J21" s="4" t="s">
        <v>38</v>
      </c>
      <c r="K21" s="6">
        <v>7.9</v>
      </c>
      <c r="L21" s="12">
        <v>41</v>
      </c>
      <c r="M21" s="8">
        <v>-40</v>
      </c>
      <c r="N21" s="9">
        <f t="shared" si="1"/>
        <v>1</v>
      </c>
      <c r="O21" s="17">
        <f t="shared" si="5"/>
        <v>323.90000000000003</v>
      </c>
      <c r="Q21" s="11" t="s">
        <v>147</v>
      </c>
      <c r="R21" s="10" t="s">
        <v>97</v>
      </c>
      <c r="S21" s="6">
        <v>8.9</v>
      </c>
      <c r="T21" s="13">
        <v>3</v>
      </c>
      <c r="U21" s="8">
        <v>-5</v>
      </c>
      <c r="V21" s="17">
        <f t="shared" si="6"/>
        <v>-2</v>
      </c>
      <c r="W21" s="20">
        <f t="shared" si="3"/>
        <v>26.700000000000003</v>
      </c>
    </row>
    <row r="22" spans="1:23" ht="30" customHeight="1" x14ac:dyDescent="0.2">
      <c r="A22" s="5" t="s">
        <v>22</v>
      </c>
      <c r="B22" s="5" t="s">
        <v>38</v>
      </c>
      <c r="C22" s="6">
        <v>7.9</v>
      </c>
      <c r="D22" s="7">
        <v>21</v>
      </c>
      <c r="E22" s="8">
        <v>-25</v>
      </c>
      <c r="F22" s="9">
        <f t="shared" si="0"/>
        <v>-4</v>
      </c>
      <c r="G22" s="17">
        <f t="shared" si="4"/>
        <v>165.9</v>
      </c>
      <c r="H22" s="10"/>
      <c r="I22" s="11" t="s">
        <v>71</v>
      </c>
      <c r="J22" s="4" t="s">
        <v>38</v>
      </c>
      <c r="K22" s="6">
        <v>7.9</v>
      </c>
      <c r="L22" s="12">
        <v>14</v>
      </c>
      <c r="M22" s="8">
        <v>-20</v>
      </c>
      <c r="N22" s="9">
        <f t="shared" si="1"/>
        <v>-6</v>
      </c>
      <c r="O22" s="17">
        <f t="shared" si="5"/>
        <v>110.60000000000001</v>
      </c>
      <c r="Q22" s="11" t="s">
        <v>148</v>
      </c>
      <c r="R22" s="10" t="s">
        <v>97</v>
      </c>
      <c r="S22" s="6">
        <v>8.9</v>
      </c>
      <c r="T22" s="13">
        <v>-2</v>
      </c>
      <c r="U22" s="8">
        <v>-10</v>
      </c>
      <c r="V22" s="17">
        <f t="shared" si="6"/>
        <v>-12</v>
      </c>
      <c r="W22" s="20">
        <f t="shared" si="3"/>
        <v>-17.8</v>
      </c>
    </row>
    <row r="23" spans="1:23" ht="30" customHeight="1" x14ac:dyDescent="0.2">
      <c r="A23" s="5" t="s">
        <v>17</v>
      </c>
      <c r="B23" s="5" t="s">
        <v>38</v>
      </c>
      <c r="C23" s="6">
        <v>8.6</v>
      </c>
      <c r="D23" s="7">
        <v>21</v>
      </c>
      <c r="E23" s="8">
        <v>-25</v>
      </c>
      <c r="F23" s="9">
        <f t="shared" si="0"/>
        <v>-4</v>
      </c>
      <c r="G23" s="17">
        <f t="shared" si="4"/>
        <v>180.6</v>
      </c>
      <c r="H23" s="10"/>
      <c r="I23" s="11" t="s">
        <v>72</v>
      </c>
      <c r="J23" s="4" t="s">
        <v>38</v>
      </c>
      <c r="K23" s="6">
        <v>8.6</v>
      </c>
      <c r="L23" s="12">
        <v>17</v>
      </c>
      <c r="M23" s="8">
        <v>-20</v>
      </c>
      <c r="N23" s="9">
        <f t="shared" si="1"/>
        <v>-3</v>
      </c>
      <c r="O23" s="17">
        <f t="shared" si="5"/>
        <v>146.19999999999999</v>
      </c>
      <c r="Q23" s="11" t="s">
        <v>149</v>
      </c>
      <c r="R23" s="10" t="s">
        <v>97</v>
      </c>
      <c r="S23" s="6">
        <v>8.9</v>
      </c>
      <c r="T23" s="13">
        <v>2</v>
      </c>
      <c r="U23" s="8">
        <v>-3</v>
      </c>
      <c r="V23" s="17">
        <f t="shared" si="6"/>
        <v>-1</v>
      </c>
      <c r="W23" s="20">
        <f t="shared" si="3"/>
        <v>17.8</v>
      </c>
    </row>
    <row r="24" spans="1:23" ht="30" customHeight="1" x14ac:dyDescent="0.2">
      <c r="A24" s="5" t="s">
        <v>132</v>
      </c>
      <c r="B24" s="5" t="s">
        <v>38</v>
      </c>
      <c r="C24" s="6">
        <v>7.9</v>
      </c>
      <c r="D24" s="7">
        <v>28</v>
      </c>
      <c r="E24" s="15">
        <v>-30</v>
      </c>
      <c r="F24" s="9">
        <f>SUM(D24:E24)</f>
        <v>-2</v>
      </c>
      <c r="G24" s="17">
        <f t="shared" si="4"/>
        <v>221.20000000000002</v>
      </c>
      <c r="H24" s="10"/>
      <c r="I24" s="11" t="s">
        <v>133</v>
      </c>
      <c r="J24" s="4" t="s">
        <v>38</v>
      </c>
      <c r="K24" s="6">
        <v>7.9</v>
      </c>
      <c r="L24" s="12">
        <v>25</v>
      </c>
      <c r="M24" s="8">
        <v>-30</v>
      </c>
      <c r="N24" s="9">
        <f>SUM(L24:M24)</f>
        <v>-5</v>
      </c>
      <c r="O24" s="17">
        <f t="shared" si="5"/>
        <v>197.5</v>
      </c>
      <c r="Q24" s="4" t="s">
        <v>151</v>
      </c>
      <c r="R24" s="10" t="s">
        <v>97</v>
      </c>
      <c r="S24" s="6">
        <v>8.9</v>
      </c>
      <c r="T24" s="13">
        <v>0</v>
      </c>
      <c r="U24" s="8">
        <v>-1</v>
      </c>
      <c r="V24" s="17">
        <f t="shared" si="6"/>
        <v>-1</v>
      </c>
      <c r="W24" s="20">
        <f t="shared" si="3"/>
        <v>0</v>
      </c>
    </row>
    <row r="25" spans="1:23" ht="30" customHeight="1" x14ac:dyDescent="0.2">
      <c r="A25" s="5" t="s">
        <v>18</v>
      </c>
      <c r="B25" s="5" t="s">
        <v>38</v>
      </c>
      <c r="C25" s="6">
        <v>5.6</v>
      </c>
      <c r="D25" s="7">
        <v>45</v>
      </c>
      <c r="E25" s="8">
        <v>-50</v>
      </c>
      <c r="F25" s="9">
        <f t="shared" si="0"/>
        <v>-5</v>
      </c>
      <c r="G25" s="17">
        <f t="shared" si="4"/>
        <v>251.99999999999997</v>
      </c>
      <c r="H25" s="10"/>
      <c r="I25" s="11" t="s">
        <v>73</v>
      </c>
      <c r="J25" s="4" t="s">
        <v>38</v>
      </c>
      <c r="K25" s="6">
        <v>5.6</v>
      </c>
      <c r="L25" s="12">
        <v>45</v>
      </c>
      <c r="M25" s="8">
        <v>-50</v>
      </c>
      <c r="N25" s="9">
        <f t="shared" si="1"/>
        <v>-5</v>
      </c>
      <c r="O25" s="17">
        <f t="shared" si="5"/>
        <v>251.99999999999997</v>
      </c>
      <c r="Q25" s="4" t="s">
        <v>150</v>
      </c>
      <c r="R25" s="10" t="s">
        <v>97</v>
      </c>
      <c r="S25" s="6">
        <v>8.9</v>
      </c>
      <c r="T25" s="13">
        <v>3</v>
      </c>
      <c r="U25" s="8">
        <v>0</v>
      </c>
      <c r="V25" s="17">
        <f t="shared" si="6"/>
        <v>3</v>
      </c>
      <c r="W25" s="20">
        <f t="shared" si="3"/>
        <v>26.700000000000003</v>
      </c>
    </row>
    <row r="26" spans="1:23" ht="30" customHeight="1" x14ac:dyDescent="0.2">
      <c r="A26" s="5" t="s">
        <v>19</v>
      </c>
      <c r="B26" s="5" t="s">
        <v>38</v>
      </c>
      <c r="C26" s="6">
        <v>6.7</v>
      </c>
      <c r="D26" s="7">
        <v>48</v>
      </c>
      <c r="E26" s="8">
        <v>-50</v>
      </c>
      <c r="F26" s="9">
        <f t="shared" si="0"/>
        <v>-2</v>
      </c>
      <c r="G26" s="17">
        <f t="shared" si="4"/>
        <v>321.60000000000002</v>
      </c>
      <c r="H26" s="10"/>
      <c r="I26" s="11" t="s">
        <v>74</v>
      </c>
      <c r="J26" s="4" t="s">
        <v>38</v>
      </c>
      <c r="K26" s="6">
        <v>6.7</v>
      </c>
      <c r="L26" s="12">
        <v>31</v>
      </c>
      <c r="M26" s="8">
        <v>-50</v>
      </c>
      <c r="N26" s="9">
        <f t="shared" si="1"/>
        <v>-19</v>
      </c>
      <c r="O26" s="17">
        <f t="shared" si="5"/>
        <v>207.70000000000002</v>
      </c>
      <c r="Q26" s="4" t="s">
        <v>185</v>
      </c>
      <c r="R26" s="4" t="s">
        <v>186</v>
      </c>
      <c r="S26" s="19">
        <v>15.9</v>
      </c>
      <c r="T26" s="13">
        <v>10</v>
      </c>
      <c r="U26" s="8">
        <v>5</v>
      </c>
      <c r="V26" s="20"/>
      <c r="W26" s="20">
        <f>S26*T26</f>
        <v>159</v>
      </c>
    </row>
    <row r="27" spans="1:23" ht="30" customHeight="1" x14ac:dyDescent="0.2">
      <c r="A27" s="5" t="s">
        <v>20</v>
      </c>
      <c r="B27" s="5" t="s">
        <v>38</v>
      </c>
      <c r="C27" s="6">
        <v>10.199999999999999</v>
      </c>
      <c r="D27" s="7">
        <v>12</v>
      </c>
      <c r="E27" s="8">
        <v>-20</v>
      </c>
      <c r="F27" s="9">
        <f t="shared" si="0"/>
        <v>-8</v>
      </c>
      <c r="G27" s="17">
        <f t="shared" si="4"/>
        <v>122.39999999999999</v>
      </c>
      <c r="H27" s="10"/>
      <c r="I27" s="11" t="s">
        <v>75</v>
      </c>
      <c r="J27" s="4" t="s">
        <v>38</v>
      </c>
      <c r="K27" s="6">
        <v>10.199999999999999</v>
      </c>
      <c r="L27" s="12">
        <v>0</v>
      </c>
      <c r="M27" s="8">
        <v>-20</v>
      </c>
      <c r="N27" s="9">
        <f t="shared" si="1"/>
        <v>-20</v>
      </c>
      <c r="O27" s="17">
        <f t="shared" si="5"/>
        <v>0</v>
      </c>
      <c r="Q27" s="48" t="s">
        <v>187</v>
      </c>
      <c r="R27" s="48" t="s">
        <v>188</v>
      </c>
      <c r="S27" s="45">
        <v>15.9</v>
      </c>
      <c r="T27" s="13">
        <v>3</v>
      </c>
      <c r="U27" s="8">
        <v>-5</v>
      </c>
      <c r="V27" s="46"/>
      <c r="W27" s="46">
        <f>S27*T27</f>
        <v>47.7</v>
      </c>
    </row>
    <row r="28" spans="1:23" ht="30" customHeight="1" x14ac:dyDescent="0.2">
      <c r="A28" s="5" t="s">
        <v>23</v>
      </c>
      <c r="B28" s="5" t="s">
        <v>39</v>
      </c>
      <c r="C28" s="6">
        <v>7.4</v>
      </c>
      <c r="D28" s="7">
        <v>34</v>
      </c>
      <c r="E28" s="8">
        <v>-50</v>
      </c>
      <c r="F28" s="9">
        <f t="shared" si="0"/>
        <v>-16</v>
      </c>
      <c r="G28" s="17">
        <f t="shared" si="4"/>
        <v>251.60000000000002</v>
      </c>
      <c r="H28" s="10"/>
      <c r="I28" s="11" t="s">
        <v>76</v>
      </c>
      <c r="J28" s="4" t="s">
        <v>39</v>
      </c>
      <c r="K28" s="6">
        <v>7.4</v>
      </c>
      <c r="L28" s="12">
        <v>49</v>
      </c>
      <c r="M28" s="8">
        <v>-50</v>
      </c>
      <c r="N28" s="9">
        <f t="shared" si="1"/>
        <v>-1</v>
      </c>
      <c r="O28" s="17">
        <f t="shared" si="5"/>
        <v>362.6</v>
      </c>
      <c r="Q28" s="18" t="s">
        <v>162</v>
      </c>
      <c r="R28" s="4" t="s">
        <v>160</v>
      </c>
      <c r="S28" s="19">
        <v>8.5</v>
      </c>
      <c r="T28" s="13">
        <v>0</v>
      </c>
      <c r="U28" s="8">
        <v>-5</v>
      </c>
      <c r="V28" s="20">
        <f>SUM(T28:U28)</f>
        <v>-5</v>
      </c>
      <c r="W28" s="20">
        <f t="shared" ref="W28" si="7">S28*T28</f>
        <v>0</v>
      </c>
    </row>
    <row r="29" spans="1:23" ht="30" customHeight="1" x14ac:dyDescent="0.2">
      <c r="A29" s="5" t="s">
        <v>24</v>
      </c>
      <c r="B29" s="5" t="s">
        <v>39</v>
      </c>
      <c r="C29" s="6">
        <v>7.9</v>
      </c>
      <c r="D29" s="7">
        <v>30</v>
      </c>
      <c r="E29" s="8">
        <v>-30</v>
      </c>
      <c r="F29" s="9">
        <f t="shared" si="0"/>
        <v>0</v>
      </c>
      <c r="G29" s="17">
        <f t="shared" si="4"/>
        <v>237</v>
      </c>
      <c r="H29" s="10"/>
      <c r="I29" s="11" t="s">
        <v>77</v>
      </c>
      <c r="J29" s="4" t="s">
        <v>39</v>
      </c>
      <c r="K29" s="6">
        <v>7.9</v>
      </c>
      <c r="L29" s="12">
        <v>46</v>
      </c>
      <c r="M29" s="8">
        <v>-30</v>
      </c>
      <c r="N29" s="9">
        <f t="shared" si="1"/>
        <v>16</v>
      </c>
      <c r="O29" s="17">
        <f t="shared" si="5"/>
        <v>363.40000000000003</v>
      </c>
      <c r="Q29" s="10" t="s">
        <v>98</v>
      </c>
      <c r="R29" s="4" t="s">
        <v>163</v>
      </c>
      <c r="S29" s="14">
        <v>16</v>
      </c>
      <c r="T29" s="13">
        <v>2</v>
      </c>
      <c r="U29" s="15">
        <v>-3</v>
      </c>
      <c r="V29" s="9">
        <f t="shared" si="2"/>
        <v>-1</v>
      </c>
      <c r="W29" s="20">
        <f t="shared" si="3"/>
        <v>32</v>
      </c>
    </row>
    <row r="30" spans="1:23" ht="30" customHeight="1" x14ac:dyDescent="0.2">
      <c r="A30" s="5" t="s">
        <v>135</v>
      </c>
      <c r="B30" s="5" t="s">
        <v>39</v>
      </c>
      <c r="C30" s="6">
        <v>11.3</v>
      </c>
      <c r="D30" s="7">
        <v>13</v>
      </c>
      <c r="E30" s="8">
        <v>-20</v>
      </c>
      <c r="F30" s="9">
        <f>SUM(D30:E30)</f>
        <v>-7</v>
      </c>
      <c r="G30" s="17">
        <f t="shared" si="4"/>
        <v>146.9</v>
      </c>
      <c r="H30" s="10"/>
      <c r="I30" s="11" t="s">
        <v>136</v>
      </c>
      <c r="J30" s="4" t="s">
        <v>39</v>
      </c>
      <c r="K30" s="6">
        <v>11.3</v>
      </c>
      <c r="L30" s="12">
        <v>15</v>
      </c>
      <c r="M30" s="8">
        <v>-20</v>
      </c>
      <c r="N30" s="17">
        <f>SUM(L30:M30)</f>
        <v>-5</v>
      </c>
      <c r="O30" s="17">
        <f t="shared" si="5"/>
        <v>169.5</v>
      </c>
      <c r="Q30" s="18" t="s">
        <v>161</v>
      </c>
      <c r="R30" s="18" t="s">
        <v>165</v>
      </c>
      <c r="S30" s="19">
        <v>16</v>
      </c>
      <c r="T30" s="13">
        <v>0</v>
      </c>
      <c r="U30" s="8">
        <v>-3</v>
      </c>
      <c r="V30" s="20">
        <f>SUM(T30:U30)</f>
        <v>-3</v>
      </c>
      <c r="W30" s="20">
        <f>S30*T30</f>
        <v>0</v>
      </c>
    </row>
    <row r="31" spans="1:23" ht="30" customHeight="1" x14ac:dyDescent="0.2">
      <c r="A31" s="5" t="s">
        <v>25</v>
      </c>
      <c r="B31" s="5" t="s">
        <v>41</v>
      </c>
      <c r="C31" s="6">
        <v>10.199999999999999</v>
      </c>
      <c r="D31" s="7">
        <v>8</v>
      </c>
      <c r="E31" s="8">
        <v>-15</v>
      </c>
      <c r="F31" s="9">
        <f t="shared" si="0"/>
        <v>-7</v>
      </c>
      <c r="G31" s="17">
        <f t="shared" si="4"/>
        <v>81.599999999999994</v>
      </c>
      <c r="H31" s="10"/>
      <c r="I31" s="11" t="s">
        <v>78</v>
      </c>
      <c r="J31" s="4" t="s">
        <v>41</v>
      </c>
      <c r="K31" s="6">
        <v>10.199999999999999</v>
      </c>
      <c r="L31" s="12">
        <v>7</v>
      </c>
      <c r="M31" s="8">
        <v>-15</v>
      </c>
      <c r="N31" s="9">
        <f t="shared" si="1"/>
        <v>-8</v>
      </c>
      <c r="O31" s="17">
        <f t="shared" si="5"/>
        <v>71.399999999999991</v>
      </c>
      <c r="Q31" s="18" t="s">
        <v>173</v>
      </c>
      <c r="R31" s="18" t="s">
        <v>174</v>
      </c>
      <c r="S31" s="19">
        <v>16</v>
      </c>
      <c r="T31" s="13">
        <v>2</v>
      </c>
      <c r="U31" s="8">
        <v>-3</v>
      </c>
      <c r="V31" s="20">
        <f>SUM(T31:U31)</f>
        <v>-1</v>
      </c>
      <c r="W31" s="20">
        <f>S31*T31</f>
        <v>32</v>
      </c>
    </row>
    <row r="32" spans="1:23" ht="30" customHeight="1" x14ac:dyDescent="0.2">
      <c r="A32" s="5" t="s">
        <v>26</v>
      </c>
      <c r="B32" s="5" t="s">
        <v>42</v>
      </c>
      <c r="C32" s="6">
        <v>11.3</v>
      </c>
      <c r="D32" s="7">
        <v>11</v>
      </c>
      <c r="E32" s="8">
        <v>-15</v>
      </c>
      <c r="F32" s="9">
        <f t="shared" si="0"/>
        <v>-4</v>
      </c>
      <c r="G32" s="17">
        <f t="shared" si="4"/>
        <v>124.30000000000001</v>
      </c>
      <c r="H32" s="10"/>
      <c r="I32" s="11" t="s">
        <v>79</v>
      </c>
      <c r="J32" s="4" t="s">
        <v>42</v>
      </c>
      <c r="K32" s="6">
        <v>11.3</v>
      </c>
      <c r="L32" s="12">
        <v>8</v>
      </c>
      <c r="M32" s="8">
        <v>-15</v>
      </c>
      <c r="N32" s="9">
        <f t="shared" si="1"/>
        <v>-7</v>
      </c>
      <c r="O32" s="17">
        <f t="shared" si="5"/>
        <v>90.4</v>
      </c>
      <c r="Q32" s="4" t="s">
        <v>155</v>
      </c>
      <c r="R32" s="4" t="s">
        <v>164</v>
      </c>
      <c r="S32" s="14">
        <v>16</v>
      </c>
      <c r="T32" s="13">
        <v>2</v>
      </c>
      <c r="U32" s="15">
        <v>-3</v>
      </c>
      <c r="V32" s="9">
        <f t="shared" ref="V32" si="8">SUM(T32:U32)</f>
        <v>-1</v>
      </c>
      <c r="W32" s="20">
        <f t="shared" si="3"/>
        <v>32</v>
      </c>
    </row>
    <row r="33" spans="1:23" ht="30" customHeight="1" x14ac:dyDescent="0.2">
      <c r="A33" s="5" t="s">
        <v>27</v>
      </c>
      <c r="B33" s="5" t="s">
        <v>141</v>
      </c>
      <c r="C33" s="6">
        <v>7.9</v>
      </c>
      <c r="D33" s="7">
        <v>13</v>
      </c>
      <c r="E33" s="8">
        <v>-15</v>
      </c>
      <c r="F33" s="9">
        <f t="shared" si="0"/>
        <v>-2</v>
      </c>
      <c r="G33" s="17">
        <f t="shared" si="4"/>
        <v>102.7</v>
      </c>
      <c r="H33" s="10"/>
      <c r="I33" s="11" t="s">
        <v>80</v>
      </c>
      <c r="J33" s="4" t="s">
        <v>141</v>
      </c>
      <c r="K33" s="6">
        <v>7.9</v>
      </c>
      <c r="L33" s="12">
        <v>8</v>
      </c>
      <c r="M33" s="8">
        <v>-15</v>
      </c>
      <c r="N33" s="9">
        <f t="shared" si="1"/>
        <v>-7</v>
      </c>
      <c r="O33" s="17">
        <f t="shared" si="5"/>
        <v>63.2</v>
      </c>
      <c r="Q33" s="10" t="s">
        <v>99</v>
      </c>
      <c r="R33" s="4" t="s">
        <v>166</v>
      </c>
      <c r="S33" s="14">
        <v>16</v>
      </c>
      <c r="T33" s="13">
        <v>1</v>
      </c>
      <c r="U33" s="15">
        <v>-3</v>
      </c>
      <c r="V33" s="9">
        <f t="shared" si="2"/>
        <v>-2</v>
      </c>
      <c r="W33" s="20">
        <f t="shared" si="3"/>
        <v>16</v>
      </c>
    </row>
    <row r="34" spans="1:23" ht="30" customHeight="1" x14ac:dyDescent="0.2">
      <c r="A34" s="5" t="s">
        <v>28</v>
      </c>
      <c r="B34" s="5" t="s">
        <v>47</v>
      </c>
      <c r="C34" s="6">
        <v>8.6</v>
      </c>
      <c r="D34" s="7">
        <v>12</v>
      </c>
      <c r="E34" s="8">
        <v>-15</v>
      </c>
      <c r="F34" s="9">
        <f t="shared" si="0"/>
        <v>-3</v>
      </c>
      <c r="G34" s="17">
        <f t="shared" si="4"/>
        <v>103.19999999999999</v>
      </c>
      <c r="H34" s="10"/>
      <c r="I34" s="11" t="s">
        <v>81</v>
      </c>
      <c r="J34" s="4" t="s">
        <v>47</v>
      </c>
      <c r="K34" s="6">
        <v>8.6</v>
      </c>
      <c r="L34" s="12">
        <v>12</v>
      </c>
      <c r="M34" s="8">
        <v>-15</v>
      </c>
      <c r="N34" s="9">
        <f t="shared" si="1"/>
        <v>-3</v>
      </c>
      <c r="O34" s="17">
        <f t="shared" si="5"/>
        <v>103.19999999999999</v>
      </c>
      <c r="Q34" s="18" t="s">
        <v>168</v>
      </c>
      <c r="R34" s="18" t="s">
        <v>169</v>
      </c>
      <c r="S34" s="19">
        <v>16</v>
      </c>
      <c r="T34" s="13">
        <v>3</v>
      </c>
      <c r="U34" s="8">
        <v>-3</v>
      </c>
      <c r="V34" s="20">
        <f>SUM(T34:U34)</f>
        <v>0</v>
      </c>
      <c r="W34" s="20">
        <f>S34*T34</f>
        <v>48</v>
      </c>
    </row>
    <row r="35" spans="1:23" ht="30" customHeight="1" x14ac:dyDescent="0.2">
      <c r="A35" s="5" t="s">
        <v>29</v>
      </c>
      <c r="B35" s="5" t="s">
        <v>46</v>
      </c>
      <c r="C35" s="6">
        <v>4.4000000000000004</v>
      </c>
      <c r="D35" s="7">
        <v>14</v>
      </c>
      <c r="E35" s="8">
        <v>-20</v>
      </c>
      <c r="F35" s="9">
        <f t="shared" si="0"/>
        <v>-6</v>
      </c>
      <c r="G35" s="17">
        <f t="shared" si="4"/>
        <v>61.600000000000009</v>
      </c>
      <c r="H35" s="10"/>
      <c r="I35" s="11" t="s">
        <v>82</v>
      </c>
      <c r="J35" s="4" t="s">
        <v>46</v>
      </c>
      <c r="K35" s="6">
        <v>4.4000000000000004</v>
      </c>
      <c r="L35" s="12">
        <v>5</v>
      </c>
      <c r="M35" s="8">
        <v>-20</v>
      </c>
      <c r="N35" s="9">
        <f t="shared" si="1"/>
        <v>-15</v>
      </c>
      <c r="O35" s="17">
        <f t="shared" si="5"/>
        <v>22</v>
      </c>
      <c r="Q35" s="18" t="s">
        <v>171</v>
      </c>
      <c r="R35" s="18" t="s">
        <v>172</v>
      </c>
      <c r="S35" s="19">
        <v>16</v>
      </c>
      <c r="T35" s="13">
        <v>2</v>
      </c>
      <c r="U35" s="8">
        <v>-3</v>
      </c>
      <c r="V35" s="20">
        <f>SUM(T35:U35)</f>
        <v>-1</v>
      </c>
      <c r="W35" s="20">
        <f>S35*T35</f>
        <v>32</v>
      </c>
    </row>
    <row r="36" spans="1:23" ht="30" customHeight="1" x14ac:dyDescent="0.2">
      <c r="A36" s="5" t="s">
        <v>137</v>
      </c>
      <c r="B36" s="5" t="s">
        <v>46</v>
      </c>
      <c r="C36" s="6">
        <v>6.7</v>
      </c>
      <c r="D36" s="7">
        <v>16</v>
      </c>
      <c r="E36" s="8">
        <v>-20</v>
      </c>
      <c r="F36" s="9">
        <f>SUM(D36:E36)</f>
        <v>-4</v>
      </c>
      <c r="G36" s="17">
        <f t="shared" si="4"/>
        <v>107.2</v>
      </c>
      <c r="H36" s="10"/>
      <c r="I36" s="11" t="s">
        <v>139</v>
      </c>
      <c r="J36" s="4" t="s">
        <v>46</v>
      </c>
      <c r="K36" s="6">
        <v>6.7</v>
      </c>
      <c r="L36" s="12">
        <v>7</v>
      </c>
      <c r="M36" s="8">
        <v>-20</v>
      </c>
      <c r="N36" s="9">
        <f>SUM(L36:M36)</f>
        <v>-13</v>
      </c>
      <c r="O36" s="17">
        <f t="shared" si="5"/>
        <v>46.9</v>
      </c>
      <c r="Q36" s="4" t="s">
        <v>156</v>
      </c>
      <c r="R36" s="4" t="s">
        <v>167</v>
      </c>
      <c r="S36" s="14">
        <v>16</v>
      </c>
      <c r="T36" s="13">
        <v>6</v>
      </c>
      <c r="U36" s="15">
        <v>-3</v>
      </c>
      <c r="V36" s="9">
        <f t="shared" ref="V36" si="9">SUM(T36:U36)</f>
        <v>3</v>
      </c>
      <c r="W36" s="20">
        <f t="shared" si="3"/>
        <v>96</v>
      </c>
    </row>
    <row r="37" spans="1:23" ht="30" customHeight="1" x14ac:dyDescent="0.2">
      <c r="A37" s="5" t="s">
        <v>138</v>
      </c>
      <c r="B37" s="5" t="s">
        <v>46</v>
      </c>
      <c r="C37" s="6">
        <v>12.5</v>
      </c>
      <c r="D37" s="7">
        <v>10</v>
      </c>
      <c r="E37" s="8">
        <v>-10</v>
      </c>
      <c r="F37" s="9">
        <f>SUM(D37:E37)</f>
        <v>0</v>
      </c>
      <c r="G37" s="17">
        <f t="shared" si="4"/>
        <v>125</v>
      </c>
      <c r="H37" s="10"/>
      <c r="I37" s="11" t="s">
        <v>140</v>
      </c>
      <c r="J37" s="4" t="s">
        <v>46</v>
      </c>
      <c r="K37" s="6">
        <v>12.5</v>
      </c>
      <c r="L37" s="12">
        <v>9</v>
      </c>
      <c r="M37" s="8">
        <v>-20</v>
      </c>
      <c r="N37" s="9">
        <f>SUM(L37:M37)</f>
        <v>-11</v>
      </c>
      <c r="O37" s="17">
        <f t="shared" si="5"/>
        <v>112.5</v>
      </c>
      <c r="Q37" s="18" t="s">
        <v>170</v>
      </c>
      <c r="R37" s="4" t="s">
        <v>160</v>
      </c>
      <c r="S37" s="19">
        <v>9.5</v>
      </c>
      <c r="T37" s="13">
        <v>2</v>
      </c>
      <c r="U37" s="8">
        <v>-5</v>
      </c>
      <c r="V37" s="20">
        <f>SUM(T37:U37)</f>
        <v>-3</v>
      </c>
      <c r="W37" s="20">
        <f t="shared" ref="W37" si="10">S37*T37</f>
        <v>19</v>
      </c>
    </row>
    <row r="38" spans="1:23" ht="30" customHeight="1" x14ac:dyDescent="0.2">
      <c r="A38" s="5" t="s">
        <v>30</v>
      </c>
      <c r="B38" s="5" t="s">
        <v>40</v>
      </c>
      <c r="C38" s="6">
        <v>14.9</v>
      </c>
      <c r="D38" s="7">
        <v>1</v>
      </c>
      <c r="E38" s="8">
        <v>-10</v>
      </c>
      <c r="F38" s="9">
        <f t="shared" si="0"/>
        <v>-9</v>
      </c>
      <c r="G38" s="17">
        <f t="shared" si="4"/>
        <v>14.9</v>
      </c>
      <c r="H38" s="10"/>
      <c r="I38" s="11" t="s">
        <v>83</v>
      </c>
      <c r="J38" s="4" t="s">
        <v>40</v>
      </c>
      <c r="K38" s="6">
        <v>14.9</v>
      </c>
      <c r="L38" s="12">
        <v>6</v>
      </c>
      <c r="M38" s="8">
        <v>-5</v>
      </c>
      <c r="N38" s="9">
        <f t="shared" si="1"/>
        <v>1</v>
      </c>
      <c r="O38" s="17">
        <f t="shared" si="5"/>
        <v>89.4</v>
      </c>
      <c r="Q38" s="11"/>
      <c r="S38" s="6"/>
      <c r="T38" s="12"/>
      <c r="U38" s="8"/>
      <c r="V38" s="9">
        <f t="shared" si="2"/>
        <v>0</v>
      </c>
      <c r="W38" s="20">
        <f t="shared" si="2"/>
        <v>0</v>
      </c>
    </row>
    <row r="39" spans="1:23" ht="30" customHeight="1" x14ac:dyDescent="0.2">
      <c r="A39" s="5" t="s">
        <v>31</v>
      </c>
      <c r="B39" s="5" t="s">
        <v>45</v>
      </c>
      <c r="C39" s="6">
        <v>7.9</v>
      </c>
      <c r="D39" s="7">
        <v>15</v>
      </c>
      <c r="E39" s="8">
        <v>-20</v>
      </c>
      <c r="F39" s="9">
        <f t="shared" si="0"/>
        <v>-5</v>
      </c>
      <c r="G39" s="17">
        <f t="shared" si="4"/>
        <v>118.5</v>
      </c>
      <c r="H39" s="10"/>
      <c r="I39" s="11" t="s">
        <v>84</v>
      </c>
      <c r="J39" s="4" t="s">
        <v>45</v>
      </c>
      <c r="K39" s="6">
        <v>7.9</v>
      </c>
      <c r="L39" s="12">
        <v>13</v>
      </c>
      <c r="M39" s="8">
        <v>-20</v>
      </c>
      <c r="N39" s="9">
        <f t="shared" si="1"/>
        <v>-7</v>
      </c>
      <c r="O39" s="17">
        <f t="shared" si="5"/>
        <v>102.7</v>
      </c>
      <c r="Q39" s="11"/>
      <c r="S39" s="6"/>
      <c r="T39" s="12"/>
      <c r="U39" s="8"/>
      <c r="V39" s="9">
        <f t="shared" si="2"/>
        <v>0</v>
      </c>
      <c r="W39" s="20">
        <f t="shared" si="2"/>
        <v>0</v>
      </c>
    </row>
    <row r="40" spans="1:23" ht="30" customHeight="1" x14ac:dyDescent="0.2">
      <c r="A40" s="5" t="s">
        <v>32</v>
      </c>
      <c r="B40" s="5" t="s">
        <v>43</v>
      </c>
      <c r="C40" s="6">
        <v>6.7</v>
      </c>
      <c r="D40" s="7">
        <v>10</v>
      </c>
      <c r="E40" s="8">
        <v>-15</v>
      </c>
      <c r="F40" s="9">
        <f t="shared" si="0"/>
        <v>-5</v>
      </c>
      <c r="G40" s="17">
        <f t="shared" si="4"/>
        <v>67</v>
      </c>
      <c r="H40" s="10"/>
      <c r="I40" s="11" t="s">
        <v>85</v>
      </c>
      <c r="J40" s="4" t="s">
        <v>43</v>
      </c>
      <c r="K40" s="6">
        <v>6.7</v>
      </c>
      <c r="L40" s="12">
        <v>17</v>
      </c>
      <c r="M40" s="8">
        <v>-15</v>
      </c>
      <c r="N40" s="9">
        <f t="shared" si="1"/>
        <v>2</v>
      </c>
      <c r="O40" s="17">
        <f t="shared" si="5"/>
        <v>113.9</v>
      </c>
      <c r="Q40" s="11"/>
      <c r="S40" s="6"/>
      <c r="T40" s="12"/>
      <c r="U40" s="8"/>
      <c r="V40" s="9">
        <f t="shared" si="2"/>
        <v>0</v>
      </c>
      <c r="W40" s="20">
        <f t="shared" si="2"/>
        <v>0</v>
      </c>
    </row>
    <row r="41" spans="1:23" ht="30" customHeight="1" x14ac:dyDescent="0.2">
      <c r="A41" s="5" t="s">
        <v>33</v>
      </c>
      <c r="B41" s="5" t="s">
        <v>44</v>
      </c>
      <c r="C41" s="6">
        <v>7.4</v>
      </c>
      <c r="D41" s="7">
        <v>25</v>
      </c>
      <c r="E41" s="8">
        <v>-25</v>
      </c>
      <c r="F41" s="9">
        <f t="shared" si="0"/>
        <v>0</v>
      </c>
      <c r="G41" s="17">
        <f t="shared" si="4"/>
        <v>185</v>
      </c>
      <c r="H41" s="10"/>
      <c r="I41" s="11" t="s">
        <v>86</v>
      </c>
      <c r="J41" s="4" t="s">
        <v>44</v>
      </c>
      <c r="K41" s="6">
        <v>7.4</v>
      </c>
      <c r="L41" s="12">
        <v>15</v>
      </c>
      <c r="M41" s="8">
        <v>-25</v>
      </c>
      <c r="N41" s="9">
        <f t="shared" si="1"/>
        <v>-10</v>
      </c>
      <c r="O41" s="17">
        <f t="shared" si="5"/>
        <v>111</v>
      </c>
      <c r="Q41" s="11"/>
      <c r="S41" s="6"/>
      <c r="T41" s="12"/>
      <c r="U41" s="8"/>
      <c r="V41" s="9">
        <f t="shared" si="2"/>
        <v>0</v>
      </c>
      <c r="W41" s="20">
        <f t="shared" si="2"/>
        <v>0</v>
      </c>
    </row>
    <row r="42" spans="1:23" ht="30" customHeight="1" x14ac:dyDescent="0.2">
      <c r="A42" s="5" t="s">
        <v>123</v>
      </c>
      <c r="B42" s="5" t="s">
        <v>124</v>
      </c>
      <c r="C42" s="6">
        <v>7.9</v>
      </c>
      <c r="D42" s="7">
        <v>4</v>
      </c>
      <c r="E42" s="8">
        <v>-10</v>
      </c>
      <c r="F42" s="9">
        <f t="shared" ref="F42" si="11">SUM(D42:E42)</f>
        <v>-6</v>
      </c>
      <c r="G42" s="17">
        <f t="shared" si="4"/>
        <v>31.6</v>
      </c>
      <c r="H42" s="10"/>
      <c r="I42" s="11" t="s">
        <v>125</v>
      </c>
      <c r="J42" s="4" t="s">
        <v>124</v>
      </c>
      <c r="K42" s="6">
        <v>7.9</v>
      </c>
      <c r="L42" s="12">
        <v>6</v>
      </c>
      <c r="M42" s="8">
        <v>-10</v>
      </c>
      <c r="N42" s="9">
        <f t="shared" ref="N42" si="12">SUM(L42:M42)</f>
        <v>-4</v>
      </c>
      <c r="O42" s="17">
        <f t="shared" si="5"/>
        <v>47.400000000000006</v>
      </c>
      <c r="Q42" s="11"/>
      <c r="S42" s="6"/>
      <c r="T42" s="12"/>
      <c r="U42" s="8"/>
      <c r="V42" s="9">
        <f t="shared" si="2"/>
        <v>0</v>
      </c>
      <c r="W42" s="20">
        <f t="shared" si="2"/>
        <v>0</v>
      </c>
    </row>
    <row r="43" spans="1:23" ht="30" customHeight="1" x14ac:dyDescent="0.2">
      <c r="A43" s="5" t="s">
        <v>126</v>
      </c>
      <c r="B43" s="5" t="s">
        <v>127</v>
      </c>
      <c r="C43" s="6">
        <v>6.7</v>
      </c>
      <c r="D43" s="7">
        <v>2</v>
      </c>
      <c r="E43" s="8">
        <v>-20</v>
      </c>
      <c r="F43" s="9">
        <f t="shared" ref="F43" si="13">SUM(D43:E43)</f>
        <v>-18</v>
      </c>
      <c r="G43" s="17">
        <f t="shared" si="4"/>
        <v>13.4</v>
      </c>
      <c r="H43" s="10"/>
      <c r="I43" s="11" t="s">
        <v>128</v>
      </c>
      <c r="J43" s="4" t="s">
        <v>127</v>
      </c>
      <c r="K43" s="6">
        <v>6.7</v>
      </c>
      <c r="L43" s="12">
        <v>15</v>
      </c>
      <c r="M43" s="8">
        <v>-20</v>
      </c>
      <c r="N43" s="9">
        <f t="shared" ref="N43" si="14">SUM(L43:M43)</f>
        <v>-5</v>
      </c>
      <c r="O43" s="17">
        <f t="shared" si="5"/>
        <v>100.5</v>
      </c>
      <c r="Q43" s="11"/>
      <c r="S43" s="6"/>
      <c r="T43" s="12"/>
      <c r="U43" s="8"/>
      <c r="V43" s="9">
        <f t="shared" si="2"/>
        <v>0</v>
      </c>
      <c r="W43" s="20">
        <f t="shared" si="2"/>
        <v>0</v>
      </c>
    </row>
    <row r="44" spans="1:23" ht="30" customHeight="1" x14ac:dyDescent="0.2">
      <c r="A44" s="5" t="s">
        <v>129</v>
      </c>
      <c r="B44" s="5" t="s">
        <v>130</v>
      </c>
      <c r="C44" s="6">
        <v>12.5</v>
      </c>
      <c r="D44" s="7">
        <v>5</v>
      </c>
      <c r="E44" s="8">
        <v>-10</v>
      </c>
      <c r="F44" s="9">
        <f t="shared" ref="F44" si="15">SUM(D44:E44)</f>
        <v>-5</v>
      </c>
      <c r="G44" s="17">
        <f t="shared" si="4"/>
        <v>62.5</v>
      </c>
      <c r="H44" s="10"/>
      <c r="I44" s="11" t="s">
        <v>131</v>
      </c>
      <c r="J44" s="4" t="s">
        <v>130</v>
      </c>
      <c r="K44" s="6">
        <v>12.5</v>
      </c>
      <c r="L44" s="12">
        <v>5</v>
      </c>
      <c r="M44" s="8">
        <v>-10</v>
      </c>
      <c r="N44" s="9">
        <f t="shared" ref="N44" si="16">SUM(L44:M44)</f>
        <v>-5</v>
      </c>
      <c r="O44" s="17">
        <f t="shared" si="5"/>
        <v>62.5</v>
      </c>
      <c r="Q44" s="11"/>
      <c r="S44" s="6"/>
      <c r="T44" s="12"/>
      <c r="U44" s="8"/>
      <c r="V44" s="9">
        <f t="shared" si="2"/>
        <v>0</v>
      </c>
      <c r="W44" s="20">
        <f t="shared" si="2"/>
        <v>0</v>
      </c>
    </row>
    <row r="45" spans="1:23" ht="30" customHeight="1" x14ac:dyDescent="0.2">
      <c r="A45" s="5" t="s">
        <v>34</v>
      </c>
      <c r="B45" s="5" t="s">
        <v>35</v>
      </c>
      <c r="C45" s="6">
        <v>34</v>
      </c>
      <c r="D45" s="7">
        <v>5</v>
      </c>
      <c r="E45" s="8">
        <v>-5</v>
      </c>
      <c r="F45" s="9">
        <f t="shared" si="0"/>
        <v>0</v>
      </c>
      <c r="G45" s="17">
        <f t="shared" si="4"/>
        <v>170</v>
      </c>
      <c r="H45" s="10"/>
      <c r="I45" s="11" t="s">
        <v>87</v>
      </c>
      <c r="J45" s="4" t="s">
        <v>35</v>
      </c>
      <c r="K45" s="6">
        <v>34</v>
      </c>
      <c r="L45" s="12">
        <v>4</v>
      </c>
      <c r="M45" s="8">
        <v>-5</v>
      </c>
      <c r="N45" s="9">
        <f t="shared" si="1"/>
        <v>-1</v>
      </c>
      <c r="O45" s="17">
        <f t="shared" si="5"/>
        <v>136</v>
      </c>
      <c r="Q45" s="11"/>
      <c r="S45" s="6"/>
      <c r="T45" s="12"/>
      <c r="U45" s="8"/>
      <c r="V45" s="9">
        <f t="shared" si="2"/>
        <v>0</v>
      </c>
      <c r="W45" s="20">
        <f t="shared" si="2"/>
        <v>0</v>
      </c>
    </row>
    <row r="46" spans="1:23" ht="30" customHeight="1" x14ac:dyDescent="0.2">
      <c r="A46" s="5" t="s">
        <v>48</v>
      </c>
      <c r="B46" s="5" t="s">
        <v>52</v>
      </c>
      <c r="C46" s="6">
        <v>9</v>
      </c>
      <c r="D46" s="7">
        <v>11</v>
      </c>
      <c r="E46" s="8">
        <v>-20</v>
      </c>
      <c r="F46" s="9">
        <f t="shared" si="0"/>
        <v>-9</v>
      </c>
      <c r="G46" s="17">
        <f t="shared" si="4"/>
        <v>99</v>
      </c>
      <c r="I46" s="11" t="s">
        <v>88</v>
      </c>
      <c r="J46" s="4" t="s">
        <v>52</v>
      </c>
      <c r="K46" s="6">
        <v>9</v>
      </c>
      <c r="L46" s="12">
        <v>17</v>
      </c>
      <c r="M46" s="8">
        <v>-20</v>
      </c>
      <c r="N46" s="9">
        <f t="shared" si="1"/>
        <v>-3</v>
      </c>
      <c r="O46" s="17">
        <f t="shared" si="5"/>
        <v>153</v>
      </c>
      <c r="Q46" s="11"/>
      <c r="S46" s="6"/>
      <c r="T46" s="12"/>
      <c r="U46" s="8"/>
      <c r="V46" s="9">
        <f t="shared" si="2"/>
        <v>0</v>
      </c>
      <c r="W46" s="20">
        <f t="shared" si="2"/>
        <v>0</v>
      </c>
    </row>
    <row r="47" spans="1:23" ht="30" customHeight="1" x14ac:dyDescent="0.2">
      <c r="A47" s="5" t="s">
        <v>49</v>
      </c>
      <c r="B47" s="5" t="s">
        <v>52</v>
      </c>
      <c r="C47" s="6">
        <v>9</v>
      </c>
      <c r="D47" s="7">
        <v>15</v>
      </c>
      <c r="E47" s="8">
        <v>-20</v>
      </c>
      <c r="F47" s="9">
        <f t="shared" si="0"/>
        <v>-5</v>
      </c>
      <c r="G47" s="17">
        <f t="shared" si="4"/>
        <v>135</v>
      </c>
      <c r="I47" s="11" t="s">
        <v>89</v>
      </c>
      <c r="J47" s="4" t="s">
        <v>52</v>
      </c>
      <c r="K47" s="6">
        <v>9</v>
      </c>
      <c r="L47" s="12">
        <v>16</v>
      </c>
      <c r="M47" s="8">
        <v>-20</v>
      </c>
      <c r="N47" s="9">
        <f t="shared" si="1"/>
        <v>-4</v>
      </c>
      <c r="O47" s="17">
        <f t="shared" si="5"/>
        <v>144</v>
      </c>
      <c r="Q47" s="11"/>
      <c r="S47" s="6"/>
      <c r="T47" s="12"/>
      <c r="U47" s="8"/>
      <c r="V47" s="9">
        <f t="shared" si="2"/>
        <v>0</v>
      </c>
      <c r="W47" s="20">
        <f t="shared" si="2"/>
        <v>0</v>
      </c>
    </row>
    <row r="48" spans="1:23" ht="30" customHeight="1" x14ac:dyDescent="0.2">
      <c r="A48" s="5" t="s">
        <v>50</v>
      </c>
      <c r="B48" s="5" t="s">
        <v>53</v>
      </c>
      <c r="C48" s="6">
        <v>6.7</v>
      </c>
      <c r="D48" s="7">
        <v>11</v>
      </c>
      <c r="E48" s="8">
        <v>-20</v>
      </c>
      <c r="F48" s="9">
        <f t="shared" si="0"/>
        <v>-9</v>
      </c>
      <c r="G48" s="17">
        <f t="shared" si="4"/>
        <v>73.7</v>
      </c>
      <c r="I48" s="11" t="s">
        <v>90</v>
      </c>
      <c r="J48" s="4" t="s">
        <v>53</v>
      </c>
      <c r="K48" s="6">
        <v>6.7</v>
      </c>
      <c r="L48" s="12">
        <v>16</v>
      </c>
      <c r="M48" s="8">
        <v>-20</v>
      </c>
      <c r="N48" s="9">
        <f t="shared" si="1"/>
        <v>-4</v>
      </c>
      <c r="O48" s="17">
        <f t="shared" si="5"/>
        <v>107.2</v>
      </c>
      <c r="Q48" s="11"/>
      <c r="S48" s="6"/>
      <c r="T48" s="12"/>
      <c r="U48" s="8"/>
      <c r="V48" s="9">
        <f t="shared" si="2"/>
        <v>0</v>
      </c>
      <c r="W48" s="20">
        <f t="shared" si="2"/>
        <v>0</v>
      </c>
    </row>
    <row r="49" spans="1:23" ht="30" customHeight="1" x14ac:dyDescent="0.2">
      <c r="A49" s="5" t="s">
        <v>51</v>
      </c>
      <c r="B49" s="5" t="s">
        <v>54</v>
      </c>
      <c r="C49" s="6">
        <v>6.5</v>
      </c>
      <c r="D49" s="7">
        <v>14</v>
      </c>
      <c r="E49" s="8">
        <v>-20</v>
      </c>
      <c r="F49" s="9">
        <f t="shared" si="0"/>
        <v>-6</v>
      </c>
      <c r="G49" s="17">
        <f t="shared" si="4"/>
        <v>91</v>
      </c>
      <c r="I49" s="11" t="s">
        <v>91</v>
      </c>
      <c r="J49" s="4" t="s">
        <v>54</v>
      </c>
      <c r="K49" s="6">
        <v>6.5</v>
      </c>
      <c r="L49" s="12">
        <v>17</v>
      </c>
      <c r="M49" s="8">
        <v>-20</v>
      </c>
      <c r="N49" s="9">
        <f t="shared" si="1"/>
        <v>-3</v>
      </c>
      <c r="O49" s="17">
        <f t="shared" si="5"/>
        <v>110.5</v>
      </c>
      <c r="Q49" s="11"/>
      <c r="S49" s="6"/>
      <c r="T49" s="12"/>
      <c r="U49" s="8"/>
      <c r="V49" s="9">
        <f t="shared" si="2"/>
        <v>0</v>
      </c>
      <c r="W49" s="20">
        <f t="shared" si="2"/>
        <v>0</v>
      </c>
    </row>
    <row r="50" spans="1:23" ht="30" customHeight="1" x14ac:dyDescent="0.2">
      <c r="A50" s="18"/>
      <c r="B50" s="4" t="s">
        <v>189</v>
      </c>
      <c r="C50" s="19"/>
      <c r="D50" s="13"/>
      <c r="E50" s="32"/>
      <c r="F50" s="20">
        <f>SUM(D50:E50)</f>
        <v>0</v>
      </c>
      <c r="G50" s="17">
        <f>SUM(G3:G49)</f>
        <v>7640.25</v>
      </c>
      <c r="I50" s="18"/>
      <c r="J50" s="4" t="s">
        <v>189</v>
      </c>
      <c r="K50" s="19"/>
      <c r="L50" s="13"/>
      <c r="N50" s="20">
        <f>SUM(L50:M50)</f>
        <v>0</v>
      </c>
      <c r="O50" s="17">
        <f>SUM(O3:O49)</f>
        <v>7674.3999999999978</v>
      </c>
      <c r="Q50" s="11"/>
      <c r="S50" s="6"/>
      <c r="T50" s="12"/>
      <c r="U50" s="8"/>
      <c r="V50" s="9">
        <f t="shared" si="2"/>
        <v>0</v>
      </c>
      <c r="W50" s="20">
        <f t="shared" si="2"/>
        <v>0</v>
      </c>
    </row>
    <row r="51" spans="1:23" ht="30" customHeight="1" thickBot="1" x14ac:dyDescent="0.25">
      <c r="M51" s="4"/>
      <c r="Q51" s="18"/>
      <c r="R51" s="18" t="s">
        <v>158</v>
      </c>
      <c r="S51" s="19"/>
      <c r="T51" s="13"/>
      <c r="U51" s="8"/>
      <c r="V51" s="20">
        <f>SUM(T51:U51)</f>
        <v>0</v>
      </c>
      <c r="W51" s="20">
        <f>SUM(W3:W50)</f>
        <v>2999.0999999999995</v>
      </c>
    </row>
    <row r="52" spans="1:23" ht="30" customHeight="1" x14ac:dyDescent="0.2">
      <c r="A52" s="37">
        <v>7184.8</v>
      </c>
      <c r="B52" s="38" t="s">
        <v>191</v>
      </c>
      <c r="C52" s="39"/>
      <c r="M52" s="4"/>
    </row>
    <row r="53" spans="1:23" ht="30" customHeight="1" x14ac:dyDescent="0.2">
      <c r="A53" s="40">
        <v>7816.3</v>
      </c>
      <c r="B53" s="41"/>
      <c r="C53" s="42"/>
      <c r="M53" s="4"/>
    </row>
    <row r="54" spans="1:23" ht="30" customHeight="1" x14ac:dyDescent="0.2">
      <c r="A54" s="40">
        <v>2795.8</v>
      </c>
      <c r="B54" s="41"/>
      <c r="C54" s="42"/>
      <c r="M54" s="4"/>
    </row>
    <row r="55" spans="1:23" ht="30" customHeight="1" x14ac:dyDescent="0.2">
      <c r="A55" s="43">
        <f>SUM(A52:A54)</f>
        <v>17796.900000000001</v>
      </c>
      <c r="B55" s="41" t="s">
        <v>159</v>
      </c>
      <c r="C55" s="42"/>
      <c r="M55" s="4"/>
    </row>
    <row r="56" spans="1:23" ht="30" customHeight="1" x14ac:dyDescent="0.2">
      <c r="A56" s="44">
        <v>-0.45</v>
      </c>
      <c r="B56" s="41"/>
      <c r="C56" s="42"/>
      <c r="M56" s="4"/>
    </row>
    <row r="57" spans="1:23" ht="30" customHeight="1" thickBot="1" x14ac:dyDescent="0.25">
      <c r="A57" s="34">
        <v>9788.2999999999993</v>
      </c>
      <c r="B57" s="35" t="s">
        <v>176</v>
      </c>
      <c r="C57" s="36" t="s">
        <v>192</v>
      </c>
    </row>
  </sheetData>
  <mergeCells count="1">
    <mergeCell ref="A1:N1"/>
  </mergeCells>
  <phoneticPr fontId="0" type="noConversion"/>
  <printOptions horizontalCentered="1"/>
  <pageMargins left="0.71" right="0.71" top="0.71" bottom="0.71" header="0.5" footer="0.5"/>
  <pageSetup scale="47" fitToHeight="0" orientation="landscape" horizontalDpi="4294967293" r:id="rId1"/>
  <headerFooter differentFirst="1" alignWithMargins="0">
    <oddFooter>Page &amp;P of &amp;N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25D3-12A9-442D-AA3A-D2DB034CEB5A}">
  <dimension ref="A1:E44"/>
  <sheetViews>
    <sheetView workbookViewId="0">
      <selection activeCell="E30" sqref="E30"/>
    </sheetView>
  </sheetViews>
  <sheetFormatPr defaultRowHeight="12.75" x14ac:dyDescent="0.2"/>
  <cols>
    <col min="1" max="1" width="18.42578125" customWidth="1"/>
    <col min="2" max="2" width="0.140625" customWidth="1"/>
    <col min="3" max="3" width="20.28515625" customWidth="1"/>
    <col min="4" max="4" width="0.140625" customWidth="1"/>
    <col min="5" max="5" width="20.7109375" customWidth="1"/>
  </cols>
  <sheetData>
    <row r="1" spans="1:5" ht="15.75" x14ac:dyDescent="0.25">
      <c r="A1" s="21" t="s">
        <v>5</v>
      </c>
      <c r="B1" s="22"/>
      <c r="C1" s="23" t="s">
        <v>57</v>
      </c>
      <c r="D1" s="24"/>
      <c r="E1" s="23" t="s">
        <v>108</v>
      </c>
    </row>
    <row r="2" spans="1:5" ht="15.75" x14ac:dyDescent="0.25">
      <c r="A2" s="25" t="s">
        <v>6</v>
      </c>
      <c r="B2" s="22"/>
      <c r="C2" s="26" t="s">
        <v>58</v>
      </c>
      <c r="D2" s="24"/>
      <c r="E2" s="26" t="s">
        <v>109</v>
      </c>
    </row>
    <row r="3" spans="1:5" ht="15.75" x14ac:dyDescent="0.25">
      <c r="A3" s="21" t="s">
        <v>7</v>
      </c>
      <c r="B3" s="22"/>
      <c r="C3" s="23" t="s">
        <v>59</v>
      </c>
      <c r="D3" s="24"/>
      <c r="E3" s="23" t="s">
        <v>110</v>
      </c>
    </row>
    <row r="4" spans="1:5" ht="15.75" x14ac:dyDescent="0.25">
      <c r="A4" s="25" t="s">
        <v>4</v>
      </c>
      <c r="B4" s="22"/>
      <c r="C4" s="26" t="s">
        <v>60</v>
      </c>
      <c r="D4" s="24"/>
      <c r="E4" s="26" t="s">
        <v>117</v>
      </c>
    </row>
    <row r="5" spans="1:5" ht="15.75" x14ac:dyDescent="0.25">
      <c r="A5" s="21" t="s">
        <v>8</v>
      </c>
      <c r="B5" s="22"/>
      <c r="C5" s="23" t="s">
        <v>61</v>
      </c>
      <c r="D5" s="24"/>
      <c r="E5" s="23" t="s">
        <v>118</v>
      </c>
    </row>
    <row r="6" spans="1:5" ht="15.75" x14ac:dyDescent="0.25">
      <c r="A6" s="25" t="s">
        <v>9</v>
      </c>
      <c r="B6" s="22"/>
      <c r="C6" s="26" t="s">
        <v>62</v>
      </c>
      <c r="D6" s="24"/>
      <c r="E6" s="26" t="s">
        <v>120</v>
      </c>
    </row>
    <row r="7" spans="1:5" ht="15.75" x14ac:dyDescent="0.25">
      <c r="A7" s="21" t="s">
        <v>10</v>
      </c>
      <c r="B7" s="22"/>
      <c r="C7" s="23" t="s">
        <v>63</v>
      </c>
      <c r="D7" s="24"/>
      <c r="E7" s="23" t="s">
        <v>113</v>
      </c>
    </row>
    <row r="8" spans="1:5" ht="15.75" x14ac:dyDescent="0.25">
      <c r="A8" s="25" t="s">
        <v>11</v>
      </c>
      <c r="B8" s="22"/>
      <c r="C8" s="26" t="s">
        <v>64</v>
      </c>
      <c r="D8" s="24"/>
      <c r="E8" s="26" t="s">
        <v>121</v>
      </c>
    </row>
    <row r="9" spans="1:5" ht="15.75" x14ac:dyDescent="0.25">
      <c r="A9" s="21" t="s">
        <v>12</v>
      </c>
      <c r="B9" s="22"/>
      <c r="C9" s="23" t="s">
        <v>65</v>
      </c>
      <c r="D9" s="24"/>
      <c r="E9" s="23" t="s">
        <v>144</v>
      </c>
    </row>
    <row r="10" spans="1:5" ht="15.75" x14ac:dyDescent="0.25">
      <c r="A10" s="25" t="s">
        <v>13</v>
      </c>
      <c r="B10" s="22"/>
      <c r="C10" s="26" t="s">
        <v>66</v>
      </c>
      <c r="D10" s="24"/>
      <c r="E10" s="26" t="s">
        <v>146</v>
      </c>
    </row>
    <row r="11" spans="1:5" ht="15.75" x14ac:dyDescent="0.25">
      <c r="A11" s="21" t="s">
        <v>14</v>
      </c>
      <c r="B11" s="22"/>
      <c r="C11" s="23" t="s">
        <v>67</v>
      </c>
      <c r="D11" s="24"/>
      <c r="E11" s="23" t="s">
        <v>144</v>
      </c>
    </row>
    <row r="12" spans="1:5" ht="15.75" x14ac:dyDescent="0.25">
      <c r="A12" s="25" t="s">
        <v>104</v>
      </c>
      <c r="B12" s="22"/>
      <c r="C12" s="26" t="s">
        <v>106</v>
      </c>
      <c r="D12" s="24"/>
      <c r="E12" s="27">
        <v>7002</v>
      </c>
    </row>
    <row r="13" spans="1:5" ht="15.75" x14ac:dyDescent="0.25">
      <c r="A13" s="21" t="s">
        <v>105</v>
      </c>
      <c r="B13" s="22"/>
      <c r="C13" s="23" t="s">
        <v>107</v>
      </c>
      <c r="D13" s="24"/>
      <c r="E13" s="28">
        <v>6007</v>
      </c>
    </row>
    <row r="14" spans="1:5" ht="15.75" x14ac:dyDescent="0.25">
      <c r="A14" s="25" t="s">
        <v>16</v>
      </c>
      <c r="B14" s="22"/>
      <c r="C14" s="26" t="s">
        <v>68</v>
      </c>
      <c r="D14" s="24"/>
      <c r="E14" s="27" t="s">
        <v>94</v>
      </c>
    </row>
    <row r="15" spans="1:5" ht="15.75" x14ac:dyDescent="0.25">
      <c r="A15" s="21" t="s">
        <v>15</v>
      </c>
      <c r="B15" s="22"/>
      <c r="C15" s="23" t="s">
        <v>69</v>
      </c>
      <c r="D15" s="24"/>
      <c r="E15" s="28">
        <v>6001</v>
      </c>
    </row>
    <row r="16" spans="1:5" ht="15.75" x14ac:dyDescent="0.25">
      <c r="A16" s="25" t="s">
        <v>21</v>
      </c>
      <c r="B16" s="22"/>
      <c r="C16" s="26" t="s">
        <v>70</v>
      </c>
      <c r="D16" s="24"/>
      <c r="E16" s="27" t="s">
        <v>96</v>
      </c>
    </row>
    <row r="17" spans="1:5" ht="15.75" x14ac:dyDescent="0.25">
      <c r="A17" s="21" t="s">
        <v>22</v>
      </c>
      <c r="B17" s="22"/>
      <c r="C17" s="23" t="s">
        <v>71</v>
      </c>
      <c r="D17" s="24"/>
      <c r="E17" s="28" t="s">
        <v>134</v>
      </c>
    </row>
    <row r="18" spans="1:5" ht="15.75" x14ac:dyDescent="0.25">
      <c r="A18" s="25" t="s">
        <v>17</v>
      </c>
      <c r="B18" s="22"/>
      <c r="C18" s="26" t="s">
        <v>72</v>
      </c>
      <c r="D18" s="24"/>
      <c r="E18" s="27" t="s">
        <v>147</v>
      </c>
    </row>
    <row r="19" spans="1:5" ht="15.75" x14ac:dyDescent="0.25">
      <c r="A19" s="21" t="s">
        <v>132</v>
      </c>
      <c r="B19" s="22"/>
      <c r="C19" s="23" t="s">
        <v>133</v>
      </c>
      <c r="D19" s="24"/>
      <c r="E19" s="28" t="s">
        <v>148</v>
      </c>
    </row>
    <row r="20" spans="1:5" ht="15.75" x14ac:dyDescent="0.25">
      <c r="A20" s="25" t="s">
        <v>18</v>
      </c>
      <c r="B20" s="22"/>
      <c r="C20" s="26" t="s">
        <v>73</v>
      </c>
      <c r="D20" s="24"/>
      <c r="E20" s="27" t="s">
        <v>149</v>
      </c>
    </row>
    <row r="21" spans="1:5" ht="15.75" x14ac:dyDescent="0.25">
      <c r="A21" s="21" t="s">
        <v>19</v>
      </c>
      <c r="B21" s="22"/>
      <c r="C21" s="23" t="s">
        <v>74</v>
      </c>
      <c r="D21" s="24"/>
      <c r="E21" s="28" t="s">
        <v>151</v>
      </c>
    </row>
    <row r="22" spans="1:5" ht="15.75" x14ac:dyDescent="0.25">
      <c r="A22" s="25" t="s">
        <v>20</v>
      </c>
      <c r="B22" s="22"/>
      <c r="C22" s="26" t="s">
        <v>75</v>
      </c>
      <c r="D22" s="24"/>
      <c r="E22" s="27" t="s">
        <v>150</v>
      </c>
    </row>
    <row r="23" spans="1:5" ht="15.75" x14ac:dyDescent="0.25">
      <c r="A23" s="21" t="s">
        <v>23</v>
      </c>
      <c r="B23" s="22"/>
      <c r="C23" s="23" t="s">
        <v>76</v>
      </c>
      <c r="D23" s="24"/>
      <c r="E23" s="28"/>
    </row>
    <row r="24" spans="1:5" ht="15.75" x14ac:dyDescent="0.25">
      <c r="A24" s="25" t="s">
        <v>24</v>
      </c>
      <c r="B24" s="22"/>
      <c r="C24" s="26" t="s">
        <v>77</v>
      </c>
      <c r="D24" s="24"/>
      <c r="E24" s="27" t="s">
        <v>142</v>
      </c>
    </row>
    <row r="25" spans="1:5" ht="15.75" x14ac:dyDescent="0.25">
      <c r="A25" s="21" t="s">
        <v>135</v>
      </c>
      <c r="B25" s="22"/>
      <c r="C25" s="23" t="s">
        <v>136</v>
      </c>
      <c r="D25" s="24"/>
      <c r="E25" s="28"/>
    </row>
    <row r="26" spans="1:5" ht="15.75" x14ac:dyDescent="0.25">
      <c r="A26" s="25" t="s">
        <v>25</v>
      </c>
      <c r="B26" s="22"/>
      <c r="C26" s="26" t="s">
        <v>78</v>
      </c>
      <c r="D26" s="24"/>
      <c r="E26" s="27" t="s">
        <v>143</v>
      </c>
    </row>
    <row r="27" spans="1:5" ht="15.75" x14ac:dyDescent="0.25">
      <c r="A27" s="21" t="s">
        <v>26</v>
      </c>
      <c r="B27" s="22"/>
      <c r="C27" s="23" t="s">
        <v>79</v>
      </c>
      <c r="D27" s="24"/>
      <c r="E27" s="28" t="s">
        <v>98</v>
      </c>
    </row>
    <row r="28" spans="1:5" ht="15.75" x14ac:dyDescent="0.25">
      <c r="A28" s="25" t="s">
        <v>27</v>
      </c>
      <c r="B28" s="22"/>
      <c r="C28" s="26" t="s">
        <v>80</v>
      </c>
      <c r="D28" s="24"/>
      <c r="E28" s="27" t="s">
        <v>99</v>
      </c>
    </row>
    <row r="29" spans="1:5" ht="15.75" x14ac:dyDescent="0.25">
      <c r="A29" s="21" t="s">
        <v>28</v>
      </c>
      <c r="B29" s="22"/>
      <c r="C29" s="23" t="s">
        <v>81</v>
      </c>
      <c r="D29" s="24"/>
      <c r="E29" s="24"/>
    </row>
    <row r="30" spans="1:5" ht="15.75" x14ac:dyDescent="0.25">
      <c r="A30" s="25" t="s">
        <v>29</v>
      </c>
      <c r="B30" s="22"/>
      <c r="C30" s="26" t="s">
        <v>82</v>
      </c>
      <c r="D30" s="24"/>
      <c r="E30" s="24"/>
    </row>
    <row r="31" spans="1:5" ht="15.75" x14ac:dyDescent="0.25">
      <c r="A31" s="21" t="s">
        <v>137</v>
      </c>
      <c r="B31" s="22"/>
      <c r="C31" s="23" t="s">
        <v>139</v>
      </c>
      <c r="D31" s="24"/>
      <c r="E31" s="24"/>
    </row>
    <row r="32" spans="1:5" ht="15.75" x14ac:dyDescent="0.25">
      <c r="A32" s="25" t="s">
        <v>138</v>
      </c>
      <c r="B32" s="22"/>
      <c r="C32" s="26" t="s">
        <v>140</v>
      </c>
      <c r="D32" s="24"/>
      <c r="E32" s="24"/>
    </row>
    <row r="33" spans="1:5" ht="15.75" x14ac:dyDescent="0.25">
      <c r="A33" s="21" t="s">
        <v>30</v>
      </c>
      <c r="B33" s="22"/>
      <c r="C33" s="23" t="s">
        <v>83</v>
      </c>
      <c r="D33" s="24"/>
      <c r="E33" s="24"/>
    </row>
    <row r="34" spans="1:5" ht="15.75" x14ac:dyDescent="0.25">
      <c r="A34" s="25" t="s">
        <v>31</v>
      </c>
      <c r="B34" s="22"/>
      <c r="C34" s="26" t="s">
        <v>84</v>
      </c>
      <c r="D34" s="24"/>
      <c r="E34" s="24"/>
    </row>
    <row r="35" spans="1:5" ht="15.75" x14ac:dyDescent="0.25">
      <c r="A35" s="21" t="s">
        <v>32</v>
      </c>
      <c r="B35" s="22"/>
      <c r="C35" s="23" t="s">
        <v>85</v>
      </c>
      <c r="D35" s="24"/>
      <c r="E35" s="24"/>
    </row>
    <row r="36" spans="1:5" ht="15.75" x14ac:dyDescent="0.25">
      <c r="A36" s="25" t="s">
        <v>33</v>
      </c>
      <c r="B36" s="22"/>
      <c r="C36" s="26" t="s">
        <v>86</v>
      </c>
      <c r="D36" s="24"/>
      <c r="E36" s="24"/>
    </row>
    <row r="37" spans="1:5" ht="15.75" x14ac:dyDescent="0.25">
      <c r="A37" s="21" t="s">
        <v>123</v>
      </c>
      <c r="B37" s="22"/>
      <c r="C37" s="23" t="s">
        <v>125</v>
      </c>
      <c r="D37" s="24"/>
      <c r="E37" s="24"/>
    </row>
    <row r="38" spans="1:5" ht="15.75" x14ac:dyDescent="0.25">
      <c r="A38" s="25" t="s">
        <v>126</v>
      </c>
      <c r="B38" s="22"/>
      <c r="C38" s="26" t="s">
        <v>128</v>
      </c>
      <c r="D38" s="24"/>
      <c r="E38" s="24"/>
    </row>
    <row r="39" spans="1:5" ht="15.75" x14ac:dyDescent="0.25">
      <c r="A39" s="21" t="s">
        <v>129</v>
      </c>
      <c r="B39" s="22"/>
      <c r="C39" s="23" t="s">
        <v>131</v>
      </c>
      <c r="D39" s="24"/>
      <c r="E39" s="24"/>
    </row>
    <row r="40" spans="1:5" ht="15.75" x14ac:dyDescent="0.25">
      <c r="A40" s="25" t="s">
        <v>34</v>
      </c>
      <c r="B40" s="22"/>
      <c r="C40" s="26" t="s">
        <v>87</v>
      </c>
      <c r="D40" s="24"/>
      <c r="E40" s="24"/>
    </row>
    <row r="41" spans="1:5" ht="15.75" x14ac:dyDescent="0.25">
      <c r="A41" s="21" t="s">
        <v>48</v>
      </c>
      <c r="B41" s="22"/>
      <c r="C41" s="23" t="s">
        <v>88</v>
      </c>
      <c r="D41" s="24"/>
      <c r="E41" s="24"/>
    </row>
    <row r="42" spans="1:5" ht="15.75" x14ac:dyDescent="0.25">
      <c r="A42" s="25" t="s">
        <v>49</v>
      </c>
      <c r="B42" s="22"/>
      <c r="C42" s="26" t="s">
        <v>89</v>
      </c>
      <c r="D42" s="24"/>
      <c r="E42" s="24"/>
    </row>
    <row r="43" spans="1:5" ht="15.75" x14ac:dyDescent="0.25">
      <c r="A43" s="21" t="s">
        <v>50</v>
      </c>
      <c r="B43" s="22"/>
      <c r="C43" s="23" t="s">
        <v>90</v>
      </c>
      <c r="D43" s="24"/>
      <c r="E43" s="24"/>
    </row>
    <row r="44" spans="1:5" ht="15.75" x14ac:dyDescent="0.25">
      <c r="A44" s="29" t="s">
        <v>51</v>
      </c>
      <c r="B44" s="22"/>
      <c r="C44" s="30" t="s">
        <v>91</v>
      </c>
      <c r="D44" s="24"/>
      <c r="E44" s="24"/>
    </row>
  </sheetData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Inventory List</vt:lpstr>
      <vt:lpstr>Stocktake List</vt:lpstr>
      <vt:lpstr>'Inventory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2016-03-18T18:10:08Z</dcterms:created>
  <dcterms:modified xsi:type="dcterms:W3CDTF">2025-10-17T11:25:13Z</dcterms:modified>
</cp:coreProperties>
</file>